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80" yWindow="135" windowWidth="11130" windowHeight="6870"/>
  </bookViews>
  <sheets>
    <sheet name="Panel" sheetId="1" r:id="rId1"/>
    <sheet name="Entrada De Datos" sheetId="3" r:id="rId2"/>
    <sheet name="Información de BMI" sheetId="2" r:id="rId3"/>
  </sheets>
  <definedNames>
    <definedName name="Altura">Panel!$B$11</definedName>
    <definedName name="_xlnm.Print_Area" localSheetId="1">Datos[#All]</definedName>
    <definedName name="_xlnm.Print_Area" localSheetId="2">BMIinfo[#All]</definedName>
    <definedName name="_xlnm.Print_Area" localSheetId="0">Panel!$B$5:$K$54</definedName>
    <definedName name="BMI">Panel!$D$11</definedName>
    <definedName name="BMICategorías">'Información de BMI'!$B$8</definedName>
    <definedName name="FechaDeInicio">Panel!$B$8</definedName>
    <definedName name="Fechaprevista">Panel!$B$17</definedName>
    <definedName name="Númerototaldedías">Panel!$D$17</definedName>
    <definedName name="Período">Panel!$C$14</definedName>
    <definedName name="Peso">Panel!$C$8</definedName>
    <definedName name="pesodedestino">Panel!$B$14</definedName>
    <definedName name="Pies">Panel!$D$8</definedName>
    <definedName name="PorcentajeSe">Panel!$G$19</definedName>
    <definedName name="Pulgadas">Panel!$E$8</definedName>
    <definedName name="_xlnm.Print_Titles" localSheetId="1">'Entrada De Datos'!$5:$5</definedName>
    <definedName name="Últimafecha">INDEX('Entrada De Datos'!$B:$B,MATCH(9.999E+307,'Entrada De Datos'!$B:$B),1)</definedName>
    <definedName name="ÚltimaPeso">INDEX('Entrada De Datos'!$C:$C,MATCH(9.999E+307,'Entrada De Datos'!$C:$C),1)</definedName>
    <definedName name="Unidadesdelperíodo">Panel!$D$14</definedName>
    <definedName name="WeightToGo">Panel!$G$18</definedName>
  </definedNames>
  <calcPr calcId="152511"/>
</workbook>
</file>

<file path=xl/calcChain.xml><?xml version="1.0" encoding="utf-8"?>
<calcChain xmlns="http://schemas.openxmlformats.org/spreadsheetml/2006/main">
  <c r="D17" i="1" l="1"/>
  <c r="J10" i="1" l="1"/>
  <c r="C38" i="1" l="1"/>
  <c r="C37" i="1"/>
  <c r="C36" i="1"/>
  <c r="C35" i="1"/>
  <c r="C34" i="1"/>
  <c r="B34" i="1" l="1"/>
  <c r="B35" i="1"/>
  <c r="B36" i="1"/>
  <c r="B38" i="1"/>
  <c r="B37" i="1"/>
  <c r="G19" i="1"/>
  <c r="J6" i="1" l="1"/>
  <c r="G18" i="1"/>
  <c r="F18" i="1"/>
  <c r="B17" i="1"/>
  <c r="F19" i="1" s="1"/>
  <c r="B11" i="1"/>
  <c r="D11" i="1" s="1"/>
</calcChain>
</file>

<file path=xl/sharedStrings.xml><?xml version="1.0" encoding="utf-8"?>
<sst xmlns="http://schemas.openxmlformats.org/spreadsheetml/2006/main" count="40" uniqueCount="40">
  <si>
    <t>BMI</t>
  </si>
  <si>
    <t>Fecha</t>
  </si>
  <si>
    <t>Peso</t>
  </si>
  <si>
    <t>INGESTA</t>
  </si>
  <si>
    <t>SIGNOS VITALES</t>
  </si>
  <si>
    <t>BMI CATEGORÍA</t>
  </si>
  <si>
    <t>GAMA BAJA</t>
  </si>
  <si>
    <t>GAMA ALTA</t>
  </si>
  <si>
    <t>BAJO PESO</t>
  </si>
  <si>
    <t>PESO NORMAL</t>
  </si>
  <si>
    <t>SOBREPESO</t>
  </si>
  <si>
    <t>OBESIDAD (CLASE 1)</t>
  </si>
  <si>
    <t>OBESIDAD (CLASE 2)</t>
  </si>
  <si>
    <t>OBESIDAD MÓRBIDA</t>
  </si>
  <si>
    <t>FECHA</t>
  </si>
  <si>
    <t>PESO</t>
  </si>
  <si>
    <t>CALORÍAS QUEMADAS</t>
  </si>
  <si>
    <t>PROTEÍNAS</t>
  </si>
  <si>
    <t>CARBOHIDRATOS</t>
  </si>
  <si>
    <t>GRASAS</t>
  </si>
  <si>
    <t>AZÚCARES</t>
  </si>
  <si>
    <t>ONZAS DE AGUA</t>
  </si>
  <si>
    <t>PRESIÓN ARTERIAL</t>
  </si>
  <si>
    <t>PRESIÓN DIASTÓLICA</t>
  </si>
  <si>
    <t>PULSO DE DESCANSO</t>
  </si>
  <si>
    <t>TASA RESPIRATORIA</t>
  </si>
  <si>
    <t>PROGRESO GENERAL HACIA UNA META</t>
  </si>
  <si>
    <t>FECHA DE INICIO</t>
  </si>
  <si>
    <t>PESO DE INICIO</t>
  </si>
  <si>
    <t>ALTURA</t>
  </si>
  <si>
    <t>TENDENCIA DE  PESO Y CALORÍAS</t>
  </si>
  <si>
    <t>TENDENCIA DE INGESTA</t>
  </si>
  <si>
    <t>SIGNOS VITALES Y TENDENCIA</t>
  </si>
  <si>
    <t>ALTURA EN PULGADAS (CALCULADO)</t>
  </si>
  <si>
    <t>DETALLES DE INICIO Y METAS</t>
  </si>
  <si>
    <t>MESES</t>
  </si>
  <si>
    <t>FECHA OBJETIVO</t>
  </si>
  <si>
    <t>DÍAS TOTALES</t>
  </si>
  <si>
    <t>PESO OBJETIVO</t>
  </si>
  <si>
    <t>DURANTE EL PERÍODO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</si>
</sst>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);\(#,##0.0\)"/>
    <numFmt numFmtId="166" formatCode="0&quot;IN&quot;"/>
    <numFmt numFmtId="167" formatCode="0&quot;m&quot;"/>
    <numFmt numFmtId="168" formatCode="d\.m\.yyyy"/>
  </numFmts>
  <fonts count="16" x14ac:knownFonts="1">
    <font>
      <sz val="10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10"/>
      <color theme="6"/>
      <name val="Verdana"/>
      <family val="2"/>
      <scheme val="minor"/>
    </font>
    <font>
      <b/>
      <sz val="20"/>
      <color theme="4"/>
      <name val="Verdana"/>
      <family val="2"/>
      <scheme val="minor"/>
    </font>
    <font>
      <b/>
      <sz val="8"/>
      <color theme="6"/>
      <name val="Verdana"/>
      <family val="2"/>
      <scheme val="minor"/>
    </font>
    <font>
      <b/>
      <sz val="33"/>
      <color theme="4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4"/>
      <color theme="6"/>
      <name val="Verdana"/>
      <family val="2"/>
      <scheme val="minor"/>
    </font>
    <font>
      <b/>
      <sz val="9"/>
      <color theme="5"/>
      <name val="Verdana"/>
      <family val="2"/>
      <scheme val="minor"/>
    </font>
    <font>
      <u/>
      <sz val="10"/>
      <color theme="6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4" fillId="5" borderId="0" applyNumberFormat="0" applyProtection="0">
      <alignment vertical="center"/>
    </xf>
    <xf numFmtId="0" fontId="1" fillId="2" borderId="1" applyNumberFormat="0" applyAlignment="0" applyProtection="0"/>
    <xf numFmtId="0" fontId="14" fillId="0" borderId="0" applyNumberFormat="0" applyFill="0" applyProtection="0">
      <alignment vertical="center"/>
    </xf>
    <xf numFmtId="0" fontId="6" fillId="0" borderId="0" applyNumberFormat="0" applyProtection="0">
      <alignment vertical="center"/>
    </xf>
    <xf numFmtId="0" fontId="13" fillId="0" borderId="0" applyNumberFormat="0" applyProtection="0">
      <alignment vertical="center"/>
    </xf>
    <xf numFmtId="0" fontId="5" fillId="3" borderId="0" applyNumberFormat="0" applyBorder="0" applyProtection="0">
      <alignment horizontal="left" vertical="center"/>
    </xf>
    <xf numFmtId="0" fontId="5" fillId="4" borderId="0" applyNumberFormat="0" applyBorder="0" applyProtection="0">
      <alignment horizontal="left" vertical="center"/>
    </xf>
    <xf numFmtId="0" fontId="12" fillId="0" borderId="2">
      <alignment horizontal="left"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0" fontId="4" fillId="5" borderId="0" xfId="1" applyBorder="1" applyAlignment="1">
      <alignment vertical="center"/>
    </xf>
    <xf numFmtId="0" fontId="0" fillId="0" borderId="0" xfId="0" applyFont="1" applyBorder="1">
      <alignment vertical="center"/>
    </xf>
    <xf numFmtId="0" fontId="6" fillId="0" borderId="0" xfId="4">
      <alignment vertical="center"/>
    </xf>
    <xf numFmtId="0" fontId="5" fillId="4" borderId="0" xfId="7" applyBorder="1">
      <alignment horizontal="left" vertical="center"/>
    </xf>
    <xf numFmtId="0" fontId="5" fillId="3" borderId="0" xfId="6" applyBorder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12" fillId="0" borderId="2" xfId="0" applyFont="1" applyBorder="1" applyAlignment="1">
      <alignment horizontal="left" vertical="center"/>
    </xf>
    <xf numFmtId="1" fontId="9" fillId="0" borderId="0" xfId="4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4" fillId="0" borderId="6" xfId="3" applyBorder="1">
      <alignment vertical="center"/>
    </xf>
    <xf numFmtId="0" fontId="0" fillId="0" borderId="6" xfId="0" applyBorder="1">
      <alignment vertical="center"/>
    </xf>
    <xf numFmtId="14" fontId="13" fillId="0" borderId="9" xfId="5" applyNumberFormat="1" applyFont="1" applyBorder="1" applyAlignment="1">
      <alignment horizontal="left" vertical="center"/>
    </xf>
    <xf numFmtId="164" fontId="13" fillId="0" borderId="9" xfId="5" applyNumberFormat="1" applyFont="1" applyBorder="1">
      <alignment vertical="center"/>
    </xf>
    <xf numFmtId="166" fontId="13" fillId="0" borderId="9" xfId="5" applyNumberFormat="1" applyFont="1" applyBorder="1">
      <alignment vertical="center"/>
    </xf>
    <xf numFmtId="165" fontId="13" fillId="0" borderId="9" xfId="5" applyNumberFormat="1" applyBorder="1" applyAlignment="1">
      <alignment horizontal="left" vertical="center"/>
    </xf>
    <xf numFmtId="1" fontId="13" fillId="0" borderId="10" xfId="5" applyNumberFormat="1" applyBorder="1">
      <alignment vertical="center"/>
    </xf>
    <xf numFmtId="0" fontId="12" fillId="0" borderId="2" xfId="8">
      <alignment horizontal="left" vertical="center"/>
    </xf>
    <xf numFmtId="0" fontId="12" fillId="0" borderId="0" xfId="8" applyBorder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5" applyFont="1">
      <alignment vertical="center"/>
    </xf>
    <xf numFmtId="0" fontId="7" fillId="0" borderId="0" xfId="3" applyFont="1">
      <alignment vertical="center"/>
    </xf>
    <xf numFmtId="0" fontId="0" fillId="0" borderId="0" xfId="0" applyAlignment="1"/>
    <xf numFmtId="0" fontId="14" fillId="0" borderId="0" xfId="3" applyAlignment="1">
      <alignment vertical="center"/>
    </xf>
    <xf numFmtId="0" fontId="14" fillId="0" borderId="6" xfId="3" applyBorder="1" applyAlignment="1">
      <alignment vertical="center"/>
    </xf>
    <xf numFmtId="0" fontId="15" fillId="0" borderId="0" xfId="0" applyFont="1">
      <alignment vertical="center"/>
    </xf>
    <xf numFmtId="0" fontId="5" fillId="3" borderId="0" xfId="6" applyFont="1" applyAlignment="1">
      <alignment horizontal="left" vertical="center"/>
    </xf>
    <xf numFmtId="2" fontId="5" fillId="4" borderId="0" xfId="7" applyNumberFormat="1" applyFont="1" applyBorder="1" applyAlignment="1">
      <alignment horizontal="left" vertical="center"/>
    </xf>
    <xf numFmtId="167" fontId="13" fillId="0" borderId="9" xfId="5" applyNumberFormat="1" applyFont="1" applyBorder="1">
      <alignment vertical="center"/>
    </xf>
    <xf numFmtId="168" fontId="9" fillId="0" borderId="0" xfId="4" applyNumberFormat="1" applyFont="1" applyAlignment="1">
      <alignment horizontal="left" vertical="center"/>
    </xf>
    <xf numFmtId="0" fontId="13" fillId="0" borderId="11" xfId="5" applyBorder="1">
      <alignment vertical="center"/>
    </xf>
    <xf numFmtId="0" fontId="13" fillId="0" borderId="9" xfId="5" applyBorder="1">
      <alignment vertical="center"/>
    </xf>
    <xf numFmtId="9" fontId="11" fillId="0" borderId="7" xfId="4" applyNumberFormat="1" applyFont="1" applyBorder="1" applyAlignment="1">
      <alignment horizontal="center" vertical="center"/>
    </xf>
    <xf numFmtId="9" fontId="11" fillId="0" borderId="0" xfId="4" applyNumberFormat="1" applyFont="1" applyBorder="1" applyAlignment="1">
      <alignment horizontal="center" vertical="center"/>
    </xf>
    <xf numFmtId="0" fontId="12" fillId="0" borderId="0" xfId="8" applyBorder="1">
      <alignment horizontal="left" vertical="center"/>
    </xf>
    <xf numFmtId="0" fontId="14" fillId="0" borderId="6" xfId="3" applyBorder="1">
      <alignment vertical="center"/>
    </xf>
    <xf numFmtId="0" fontId="10" fillId="0" borderId="0" xfId="5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10" xfId="8" applyBorder="1" applyAlignment="1">
      <alignment horizontal="left" vertical="center"/>
    </xf>
    <xf numFmtId="0" fontId="12" fillId="0" borderId="8" xfId="8" applyBorder="1" applyAlignment="1">
      <alignment horizontal="left" vertical="center"/>
    </xf>
    <xf numFmtId="0" fontId="6" fillId="0" borderId="3" xfId="4" applyBorder="1" applyAlignment="1">
      <alignment horizontal="center" vertical="center"/>
    </xf>
    <xf numFmtId="0" fontId="6" fillId="0" borderId="4" xfId="4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20% - Énfasis1" xfId="6" builtinId="30" customBuiltin="1"/>
    <cellStyle name="20% - Énfasis2" xfId="7" builtinId="34" customBuiltin="1"/>
    <cellStyle name="Data Labels" xfId="8"/>
    <cellStyle name="Encabezado 1" xfId="1" builtinId="16" customBuiltin="1"/>
    <cellStyle name="Encabezado 4" xfId="5" builtinId="19" customBuiltin="1"/>
    <cellStyle name="Entrada" xfId="2" builtinId="20" customBuiltin="1"/>
    <cellStyle name="Normal" xfId="0" builtinId="0" customBuiltin="1"/>
    <cellStyle name="Título 2" xfId="4" builtinId="17" customBuiltin="1"/>
    <cellStyle name="Título 3" xfId="3" builtinId="18" customBuiltin="1"/>
  </cellStyles>
  <dxfs count="10">
    <dxf>
      <font>
        <b val="0"/>
      </font>
      <alignment horizontal="left" vertical="center" textRotation="0" wrapText="0" relativeIndent="-1" justifyLastLine="0" shrinkToFit="0" readingOrder="0"/>
    </dxf>
    <dxf>
      <font>
        <b val="0"/>
      </font>
      <alignment horizontal="left" vertical="center" textRotation="0" wrapText="0" relativeIndent="-1" justifyLastLine="0" shrinkToFit="0" readingOrder="0"/>
    </dxf>
    <dxf>
      <font>
        <b val="0"/>
      </font>
    </dxf>
    <dxf>
      <font>
        <b val="0"/>
      </font>
    </dxf>
    <dxf>
      <font>
        <strike/>
        <outline/>
        <shadow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name val="Verdana"/>
        <scheme val="minor"/>
      </font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Weight Loss Tracker" defaultPivotStyle="PivotStyleLight16">
    <tableStyle name="Weight Loss Tracker" pivot="0" count="2">
      <tableStyleElement type="wholeTable" dxfId="9"/>
      <tableStyleElement type="headerRow" dxfId="8"/>
    </tableStyle>
  </tableStyles>
  <colors>
    <mruColors>
      <color rgb="FFFF8181"/>
      <color rgb="FFFED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3"/>
                </a:solidFill>
              </a:rPr>
              <a:t>PESO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'Entrada De Datos'!$B$7:$B$21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'Entrada De Datos'!$C$7:$C$21</c:f>
              <c:numCache>
                <c:formatCode>General</c:formatCode>
                <c:ptCount val="15"/>
                <c:pt idx="0">
                  <c:v>205</c:v>
                </c:pt>
                <c:pt idx="1">
                  <c:v>203</c:v>
                </c:pt>
                <c:pt idx="2">
                  <c:v>202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202</c:v>
                </c:pt>
                <c:pt idx="7">
                  <c:v>200</c:v>
                </c:pt>
                <c:pt idx="8">
                  <c:v>199</c:v>
                </c:pt>
                <c:pt idx="9">
                  <c:v>197</c:v>
                </c:pt>
                <c:pt idx="10">
                  <c:v>195</c:v>
                </c:pt>
                <c:pt idx="11">
                  <c:v>196</c:v>
                </c:pt>
                <c:pt idx="12">
                  <c:v>194</c:v>
                </c:pt>
                <c:pt idx="13">
                  <c:v>192</c:v>
                </c:pt>
                <c:pt idx="14">
                  <c:v>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880480"/>
        <c:axId val="161881264"/>
      </c:lineChart>
      <c:dateAx>
        <c:axId val="161880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1881264"/>
        <c:crosses val="autoZero"/>
        <c:auto val="1"/>
        <c:lblOffset val="100"/>
        <c:baseTimeUnit val="days"/>
      </c:dateAx>
      <c:valAx>
        <c:axId val="16188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es-ES"/>
          </a:p>
        </c:txPr>
        <c:crossAx val="161880480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3"/>
                </a:solidFill>
              </a:rPr>
              <a:t>CALORÍAS QUEMADAS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'Entrada De Datos'!$B$7:$B$21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'Entrada De Datos'!$D$7:$D$21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882440"/>
        <c:axId val="161882832"/>
      </c:lineChart>
      <c:dateAx>
        <c:axId val="1618824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1882832"/>
        <c:crosses val="autoZero"/>
        <c:auto val="1"/>
        <c:lblOffset val="100"/>
        <c:baseTimeUnit val="days"/>
      </c:dateAx>
      <c:valAx>
        <c:axId val="161882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es-ES"/>
          </a:p>
        </c:txPr>
        <c:crossAx val="161882440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800">
                <a:solidFill>
                  <a:schemeClr val="accent3"/>
                </a:solidFill>
              </a:rPr>
              <a:t>PRESIÓN</a:t>
            </a:r>
            <a:r>
              <a:rPr lang="es-ES" sz="800" baseline="0">
                <a:solidFill>
                  <a:schemeClr val="accent3"/>
                </a:solidFill>
              </a:rPr>
              <a:t> ARTERIAL</a:t>
            </a:r>
            <a:endParaRPr lang="es-ES" sz="800">
              <a:solidFill>
                <a:schemeClr val="accent3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'Entrada De Datos'!$J$6</c:f>
              <c:strCache>
                <c:ptCount val="1"/>
                <c:pt idx="0">
                  <c:v>PRESIÓN ARTERIAL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'Entrada De Datos'!$B$7:$B$21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'Entrada De Datos'!$J$7:$J$21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'Entrada De Datos'!$K$6</c:f>
              <c:strCache>
                <c:ptCount val="1"/>
                <c:pt idx="0">
                  <c:v>PRESIÓN DIASTÓLICA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'Entrada De Datos'!$K$7:$K$21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883616"/>
        <c:axId val="161884008"/>
      </c:lineChart>
      <c:dateAx>
        <c:axId val="161883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1884008"/>
        <c:crosses val="autoZero"/>
        <c:auto val="1"/>
        <c:lblOffset val="100"/>
        <c:baseTimeUnit val="days"/>
      </c:dateAx>
      <c:valAx>
        <c:axId val="161884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es-ES"/>
          </a:p>
        </c:txPr>
        <c:crossAx val="16188361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800">
                <a:solidFill>
                  <a:schemeClr val="accent3"/>
                </a:solidFill>
              </a:rPr>
              <a:t>PULSO Y RITMO RESPIRATORIO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'Entrada De Datos'!$L$6</c:f>
              <c:strCache>
                <c:ptCount val="1"/>
                <c:pt idx="0">
                  <c:v>PULSO DE DESCANSO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'Entrada De Datos'!$B$7:$B$21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'Entrada De Datos'!$L$7:$L$21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'Entrada De Datos'!$M$6</c:f>
              <c:strCache>
                <c:ptCount val="1"/>
                <c:pt idx="0">
                  <c:v>TASA RESPIRATORIA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'Entrada De Datos'!$M$7:$M$21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430696"/>
        <c:axId val="163431088"/>
      </c:lineChart>
      <c:dateAx>
        <c:axId val="1634306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3431088"/>
        <c:crosses val="autoZero"/>
        <c:auto val="1"/>
        <c:lblOffset val="100"/>
        <c:baseTimeUnit val="days"/>
      </c:dateAx>
      <c:valAx>
        <c:axId val="163431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es-ES"/>
          </a:p>
        </c:txPr>
        <c:crossAx val="16343069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WeightToGo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val>
            <c:numRef>
              <c:f>Panel!$G$18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63539912"/>
        <c:axId val="163433832"/>
      </c:barChart>
      <c:barChart>
        <c:barDir val="col"/>
        <c:grouping val="stacked"/>
        <c:varyColors val="0"/>
        <c:ser>
          <c:idx val="1"/>
          <c:order val="0"/>
          <c:tx>
            <c:v>Progreso</c:v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cat>
            <c:numRef>
              <c:f>Panel!$G$19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cat>
          <c:val>
            <c:numRef>
              <c:f>Panel!$G$19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63540696"/>
        <c:axId val="163540304"/>
      </c:barChart>
      <c:valAx>
        <c:axId val="1634338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es-ES"/>
          </a:p>
        </c:txPr>
        <c:crossAx val="163539912"/>
        <c:crosses val="max"/>
        <c:crossBetween val="between"/>
        <c:majorUnit val="0.2"/>
        <c:minorUnit val="2.0000000000000004E-2"/>
      </c:valAx>
      <c:catAx>
        <c:axId val="163539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63433832"/>
        <c:crosses val="autoZero"/>
        <c:auto val="1"/>
        <c:lblAlgn val="ctr"/>
        <c:lblOffset val="100"/>
        <c:noMultiLvlLbl val="0"/>
      </c:catAx>
      <c:valAx>
        <c:axId val="163540304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es-ES"/>
          </a:p>
        </c:txPr>
        <c:crossAx val="163540696"/>
        <c:crosses val="autoZero"/>
        <c:crossBetween val="between"/>
        <c:majorUnit val="0.2"/>
        <c:minorUnit val="1.0000000000000002E-2"/>
      </c:valAx>
      <c:catAx>
        <c:axId val="1635406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6354030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3"/>
                </a:solidFill>
              </a:rPr>
              <a:t>ONZAS DE AGUA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'Entrada De Datos'!$I$6</c:f>
              <c:strCache>
                <c:ptCount val="1"/>
                <c:pt idx="0">
                  <c:v>ONZAS DE AGUA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'Entrada De Datos'!$I$7:$I$21</c:f>
              <c:numCache>
                <c:formatCode>General</c:formatCode>
                <c:ptCount val="15"/>
                <c:pt idx="0">
                  <c:v>50</c:v>
                </c:pt>
                <c:pt idx="1">
                  <c:v>64</c:v>
                </c:pt>
                <c:pt idx="2">
                  <c:v>64</c:v>
                </c:pt>
                <c:pt idx="3">
                  <c:v>55</c:v>
                </c:pt>
                <c:pt idx="4">
                  <c:v>100</c:v>
                </c:pt>
                <c:pt idx="5">
                  <c:v>90</c:v>
                </c:pt>
                <c:pt idx="6">
                  <c:v>65</c:v>
                </c:pt>
                <c:pt idx="7">
                  <c:v>60</c:v>
                </c:pt>
                <c:pt idx="8">
                  <c:v>100</c:v>
                </c:pt>
                <c:pt idx="9">
                  <c:v>45</c:v>
                </c:pt>
                <c:pt idx="10">
                  <c:v>90</c:v>
                </c:pt>
                <c:pt idx="11">
                  <c:v>50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41480"/>
        <c:axId val="163541872"/>
      </c:areaChart>
      <c:catAx>
        <c:axId val="163541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63541872"/>
        <c:crosses val="autoZero"/>
        <c:auto val="1"/>
        <c:lblAlgn val="ctr"/>
        <c:lblOffset val="100"/>
        <c:noMultiLvlLbl val="0"/>
      </c:catAx>
      <c:valAx>
        <c:axId val="163541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es-ES"/>
          </a:p>
        </c:txPr>
        <c:crossAx val="163541480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98320774419331E-2"/>
          <c:y val="6.4690008647973155E-2"/>
          <c:w val="0.3358424067959247"/>
          <c:h val="0.84186886774939895"/>
        </c:manualLayout>
      </c:layout>
      <c:doughnutChart>
        <c:varyColors val="1"/>
        <c:ser>
          <c:idx val="0"/>
          <c:order val="0"/>
          <c:cat>
            <c:strRef>
              <c:f>Panel!$B$34:$B$38</c:f>
              <c:strCache>
                <c:ptCount val="5"/>
                <c:pt idx="0">
                  <c:v>13% PROTEÍNAS</c:v>
                </c:pt>
                <c:pt idx="1">
                  <c:v>51% CARBOHIDRATOS</c:v>
                </c:pt>
                <c:pt idx="2">
                  <c:v>11% GRASAS</c:v>
                </c:pt>
                <c:pt idx="3">
                  <c:v>10% AZÚCARES</c:v>
                </c:pt>
                <c:pt idx="4">
                  <c:v>15% ONZAS DE AGUA</c:v>
                </c:pt>
              </c:strCache>
            </c:strRef>
          </c:cat>
          <c:val>
            <c:numRef>
              <c:f>Panel!$C$34:$C$38</c:f>
              <c:numCache>
                <c:formatCode>General</c:formatCode>
                <c:ptCount val="5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  <c:pt idx="4">
                  <c:v>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ayout>
        <c:manualLayout>
          <c:xMode val="edge"/>
          <c:yMode val="edge"/>
          <c:x val="0.4439716648322185"/>
          <c:y val="6.7771132069491674E-2"/>
          <c:w val="0.43273084412835489"/>
          <c:h val="0.86445773586101671"/>
        </c:manualLayout>
      </c:layout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D$8" max="12" min="1" page="10" val="5"/>
</file>

<file path=xl/ctrlProps/ctrlProp2.xml><?xml version="1.0" encoding="utf-8"?>
<formControlPr xmlns="http://schemas.microsoft.com/office/spreadsheetml/2009/9/main" objectType="Spin" dx="16" fmlaLink="$E$8" max="11" page="10" val="1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formaci&#243;n de BMI'!A1"/><Relationship Id="rId3" Type="http://schemas.openxmlformats.org/officeDocument/2006/relationships/chart" Target="../charts/chart3.xml"/><Relationship Id="rId7" Type="http://schemas.openxmlformats.org/officeDocument/2006/relationships/hyperlink" Target="#'Entrada De Datos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nformaci&#243;n de BMI'!A1"/><Relationship Id="rId1" Type="http://schemas.openxmlformats.org/officeDocument/2006/relationships/hyperlink" Target="#Pane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ntrada De Datos'!A1"/><Relationship Id="rId1" Type="http://schemas.openxmlformats.org/officeDocument/2006/relationships/hyperlink" Target="#Panel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28575</xdr:rowOff>
        </xdr:from>
        <xdr:to>
          <xdr:col>3</xdr:col>
          <xdr:colOff>114300</xdr:colOff>
          <xdr:row>7</xdr:row>
          <xdr:rowOff>228600</xdr:rowOff>
        </xdr:to>
        <xdr:sp macro="" textlink="">
          <xdr:nvSpPr>
            <xdr:cNvPr id="2049" name="Control de número de pulgadas" descr="Aumentos o disminuciones de la altura en pies en la celda D8.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28575</xdr:rowOff>
        </xdr:from>
        <xdr:to>
          <xdr:col>4</xdr:col>
          <xdr:colOff>104775</xdr:colOff>
          <xdr:row>7</xdr:row>
          <xdr:rowOff>228600</xdr:rowOff>
        </xdr:to>
        <xdr:sp macro="" textlink="">
          <xdr:nvSpPr>
            <xdr:cNvPr id="2050" name="Control de número de pies" descr="Aumentos o disminuciones de la altura en pulgadas en la celda E8.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0</xdr:colOff>
      <xdr:row>20</xdr:row>
      <xdr:rowOff>0</xdr:rowOff>
    </xdr:from>
    <xdr:to>
      <xdr:col>5</xdr:col>
      <xdr:colOff>0</xdr:colOff>
      <xdr:row>28</xdr:row>
      <xdr:rowOff>142875</xdr:rowOff>
    </xdr:to>
    <xdr:graphicFrame macro="">
      <xdr:nvGraphicFramePr>
        <xdr:cNvPr id="7" name="chtWeight" descr="Gráfico de líneas que realiza un seguimiento de la tendencia de peso." title="Pe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 macro="">
      <xdr:nvGraphicFramePr>
        <xdr:cNvPr id="8" name="chtCaloriesBurned" descr="Gráfico de líneas que realiza un seguimiento de las calorías quemadas." title="Calorías quem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 macro="">
      <xdr:nvGraphicFramePr>
        <xdr:cNvPr id="9" name="chtBP" descr="Gráfico que muestra la tendencia de la presión arterial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 macro="">
      <xdr:nvGraphicFramePr>
        <xdr:cNvPr id="10" name="chtHRandRR" descr="Gráfico que muestra la tendencia de la tasa de respiración en reposo y el pulso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 macro="">
      <xdr:nvGraphicFramePr>
        <xdr:cNvPr id="3" name="chtProgress" descr="Gráfico de columna que realiza un seguimiento de la pérdida de peso.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 macro="">
      <xdr:nvGraphicFramePr>
        <xdr:cNvPr id="16" name="chtWaterOz" descr="Gráfico de área que realiza un seguimiento de la ingesta de agua en onzas." title="Ingesta de agu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162678</xdr:rowOff>
    </xdr:from>
    <xdr:to>
      <xdr:col>10</xdr:col>
      <xdr:colOff>124208</xdr:colOff>
      <xdr:row>3</xdr:row>
      <xdr:rowOff>56687</xdr:rowOff>
    </xdr:to>
    <xdr:grpSp>
      <xdr:nvGrpSpPr>
        <xdr:cNvPr id="27" name="Grupo 5" descr="&quot;&quot;" title="Imagen de navegación"/>
        <xdr:cNvGrpSpPr>
          <a:grpSpLocks noChangeAspect="1"/>
        </xdr:cNvGrpSpPr>
      </xdr:nvGrpSpPr>
      <xdr:grpSpPr bwMode="auto">
        <a:xfrm>
          <a:off x="95250" y="162678"/>
          <a:ext cx="7391783" cy="408359"/>
          <a:chOff x="9" y="0"/>
          <a:chExt cx="808" cy="44"/>
        </a:xfrm>
      </xdr:grpSpPr>
      <xdr:sp macro="" textlink="">
        <xdr:nvSpPr>
          <xdr:cNvPr id="32" name="AutoShape 4"/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Rectángulo 32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Rectángulo 10"/>
          <xdr:cNvSpPr>
            <a:spLocks noChangeArrowheads="1"/>
          </xdr:cNvSpPr>
        </xdr:nvSpPr>
        <xdr:spPr bwMode="auto"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5" name="Forma libre 34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6" name="Forma libre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1" name="Forma libre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276828</xdr:colOff>
      <xdr:row>0</xdr:row>
      <xdr:rowOff>114300</xdr:rowOff>
    </xdr:from>
    <xdr:to>
      <xdr:col>3</xdr:col>
      <xdr:colOff>172764</xdr:colOff>
      <xdr:row>3</xdr:row>
      <xdr:rowOff>104775</xdr:rowOff>
    </xdr:to>
    <xdr:sp macro="" textlink="">
      <xdr:nvSpPr>
        <xdr:cNvPr id="28" name="Seguimiento de la pérdida de peso" descr="Botón de navegación" title="Seguimiento de la pérdida de peso"/>
        <xdr:cNvSpPr/>
      </xdr:nvSpPr>
      <xdr:spPr>
        <a:xfrm>
          <a:off x="591153" y="114300"/>
          <a:ext cx="2391486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SEGUIMIENTO DE LA PÉRDIDA DE PESO</a:t>
          </a:r>
        </a:p>
      </xdr:txBody>
    </xdr:sp>
    <xdr:clientData/>
  </xdr:twoCellAnchor>
  <xdr:twoCellAnchor editAs="oneCell">
    <xdr:from>
      <xdr:col>3</xdr:col>
      <xdr:colOff>344253</xdr:colOff>
      <xdr:row>0</xdr:row>
      <xdr:rowOff>131153</xdr:rowOff>
    </xdr:from>
    <xdr:to>
      <xdr:col>5</xdr:col>
      <xdr:colOff>239792</xdr:colOff>
      <xdr:row>3</xdr:row>
      <xdr:rowOff>85725</xdr:rowOff>
    </xdr:to>
    <xdr:sp macro="" textlink="">
      <xdr:nvSpPr>
        <xdr:cNvPr id="29" name="Entrada De Datos" descr="Botón de navegación" title="Entrada De Datos">
          <a:hlinkClick xmlns:r="http://schemas.openxmlformats.org/officeDocument/2006/relationships" r:id="rId7" tooltip="Haga clic para ver la hoja de la Entrada de datos"/>
        </xdr:cNvPr>
        <xdr:cNvSpPr/>
      </xdr:nvSpPr>
      <xdr:spPr>
        <a:xfrm>
          <a:off x="3154128" y="131153"/>
          <a:ext cx="1381439" cy="4689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ENTRADA DE DATOS</a:t>
          </a:r>
        </a:p>
      </xdr:txBody>
    </xdr:sp>
    <xdr:clientData/>
  </xdr:twoCellAnchor>
  <xdr:twoCellAnchor editAs="oneCell">
    <xdr:from>
      <xdr:col>5</xdr:col>
      <xdr:colOff>296975</xdr:colOff>
      <xdr:row>0</xdr:row>
      <xdr:rowOff>123825</xdr:rowOff>
    </xdr:from>
    <xdr:to>
      <xdr:col>8</xdr:col>
      <xdr:colOff>28575</xdr:colOff>
      <xdr:row>3</xdr:row>
      <xdr:rowOff>76200</xdr:rowOff>
    </xdr:to>
    <xdr:sp macro="" textlink="">
      <xdr:nvSpPr>
        <xdr:cNvPr id="30" name="Información de BMI" descr="Botón de navegación" title="Información de BMI">
          <a:hlinkClick xmlns:r="http://schemas.openxmlformats.org/officeDocument/2006/relationships" r:id="rId8" tooltip="Haga clic para ver la hoja de la Información de BMI"/>
        </xdr:cNvPr>
        <xdr:cNvSpPr/>
      </xdr:nvSpPr>
      <xdr:spPr>
        <a:xfrm>
          <a:off x="4592750" y="123825"/>
          <a:ext cx="1369900" cy="4667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INFORMACIÓN DE BMI</a:t>
          </a:r>
        </a:p>
      </xdr:txBody>
    </xdr:sp>
    <xdr:clientData/>
  </xdr:twoCellAnchor>
  <xdr:twoCellAnchor>
    <xdr:from>
      <xdr:col>0</xdr:col>
      <xdr:colOff>0</xdr:colOff>
      <xdr:row>30</xdr:row>
      <xdr:rowOff>42862</xdr:rowOff>
    </xdr:from>
    <xdr:to>
      <xdr:col>6</xdr:col>
      <xdr:colOff>200025</xdr:colOff>
      <xdr:row>40</xdr:row>
      <xdr:rowOff>160591</xdr:rowOff>
    </xdr:to>
    <xdr:graphicFrame macro="">
      <xdr:nvGraphicFramePr>
        <xdr:cNvPr id="2" name="chtIntake2" descr="Gráfico de anillos que hace un seguimiento de la Ingesta como proteínas, carbohidratos, azúcares, agua, etc." title="Tendencia de ing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12713</xdr:rowOff>
    </xdr:from>
    <xdr:to>
      <xdr:col>9</xdr:col>
      <xdr:colOff>285750</xdr:colOff>
      <xdr:row>3</xdr:row>
      <xdr:rowOff>60338</xdr:rowOff>
    </xdr:to>
    <xdr:grpSp>
      <xdr:nvGrpSpPr>
        <xdr:cNvPr id="17" name="Imagen de navegación" descr="&quot;&quot;" title="Imagen de navegación"/>
        <xdr:cNvGrpSpPr>
          <a:grpSpLocks noChangeAspect="1"/>
        </xdr:cNvGrpSpPr>
      </xdr:nvGrpSpPr>
      <xdr:grpSpPr bwMode="auto">
        <a:xfrm>
          <a:off x="95250" y="184163"/>
          <a:ext cx="9648825" cy="390525"/>
          <a:chOff x="9" y="0"/>
          <a:chExt cx="1056" cy="42"/>
        </a:xfrm>
      </xdr:grpSpPr>
      <xdr:sp macro="" textlink="">
        <xdr:nvSpPr>
          <xdr:cNvPr id="25" name="Forma libre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AutoShape 4"/>
          <xdr:cNvSpPr>
            <a:spLocks noChangeAspect="1" noChangeArrowheads="1" noTextEdit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Rectángulo 21"/>
          <xdr:cNvSpPr>
            <a:spLocks noChangeArrowheads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Rectángulo 10"/>
          <xdr:cNvSpPr>
            <a:spLocks noChangeArrowheads="1"/>
          </xdr:cNvSpPr>
        </xdr:nvSpPr>
        <xdr:spPr bwMode="auto"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6" name="Forma libre 25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Forma libre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247846</xdr:colOff>
      <xdr:row>0</xdr:row>
      <xdr:rowOff>138837</xdr:rowOff>
    </xdr:from>
    <xdr:to>
      <xdr:col>3</xdr:col>
      <xdr:colOff>921735</xdr:colOff>
      <xdr:row>3</xdr:row>
      <xdr:rowOff>104775</xdr:rowOff>
    </xdr:to>
    <xdr:sp macro="" textlink="">
      <xdr:nvSpPr>
        <xdr:cNvPr id="18" name="Seguimiento de la pérdida de peso" descr="Botón de navegación" title="Seguimiento de la pérdida de peso">
          <a:hlinkClick xmlns:r="http://schemas.openxmlformats.org/officeDocument/2006/relationships" r:id="rId1" tooltip="Haga clic para ver la hoja del Panel"/>
        </xdr:cNvPr>
        <xdr:cNvSpPr/>
      </xdr:nvSpPr>
      <xdr:spPr>
        <a:xfrm>
          <a:off x="562171" y="138837"/>
          <a:ext cx="2416964" cy="4802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SEGUIMIENTO DE LA PÉRDIDA DE PESO</a:t>
          </a:r>
        </a:p>
      </xdr:txBody>
    </xdr:sp>
    <xdr:clientData/>
  </xdr:twoCellAnchor>
  <xdr:twoCellAnchor editAs="oneCell">
    <xdr:from>
      <xdr:col>3</xdr:col>
      <xdr:colOff>1093016</xdr:colOff>
      <xdr:row>0</xdr:row>
      <xdr:rowOff>124056</xdr:rowOff>
    </xdr:from>
    <xdr:to>
      <xdr:col>4</xdr:col>
      <xdr:colOff>682079</xdr:colOff>
      <xdr:row>3</xdr:row>
      <xdr:rowOff>76199</xdr:rowOff>
    </xdr:to>
    <xdr:sp macro="" textlink="">
      <xdr:nvSpPr>
        <xdr:cNvPr id="19" name="Entrada De Datos" descr="Botón de navegación" title="Entrada De Datos"/>
        <xdr:cNvSpPr/>
      </xdr:nvSpPr>
      <xdr:spPr>
        <a:xfrm>
          <a:off x="3150416" y="124056"/>
          <a:ext cx="1379763" cy="4664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ENTRADA DE DATOS</a:t>
          </a:r>
        </a:p>
      </xdr:txBody>
    </xdr:sp>
    <xdr:clientData/>
  </xdr:twoCellAnchor>
  <xdr:twoCellAnchor editAs="oneCell">
    <xdr:from>
      <xdr:col>4</xdr:col>
      <xdr:colOff>720038</xdr:colOff>
      <xdr:row>0</xdr:row>
      <xdr:rowOff>163471</xdr:rowOff>
    </xdr:from>
    <xdr:to>
      <xdr:col>5</xdr:col>
      <xdr:colOff>1057275</xdr:colOff>
      <xdr:row>3</xdr:row>
      <xdr:rowOff>123825</xdr:rowOff>
    </xdr:to>
    <xdr:sp macro="" textlink="">
      <xdr:nvSpPr>
        <xdr:cNvPr id="20" name="Información de BMI" descr="Botón de navegación" title="Información de BMI">
          <a:hlinkClick xmlns:r="http://schemas.openxmlformats.org/officeDocument/2006/relationships" r:id="rId2" tooltip="Haga clic para ver la hoja de la Información de BMI"/>
        </xdr:cNvPr>
        <xdr:cNvSpPr/>
      </xdr:nvSpPr>
      <xdr:spPr>
        <a:xfrm>
          <a:off x="4568138" y="163471"/>
          <a:ext cx="1413562" cy="474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INFORMACIÓN DE BMI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94593</xdr:colOff>
      <xdr:row>0</xdr:row>
      <xdr:rowOff>166195</xdr:rowOff>
    </xdr:from>
    <xdr:to>
      <xdr:col>9</xdr:col>
      <xdr:colOff>293142</xdr:colOff>
      <xdr:row>3</xdr:row>
      <xdr:rowOff>60966</xdr:rowOff>
    </xdr:to>
    <xdr:grpSp>
      <xdr:nvGrpSpPr>
        <xdr:cNvPr id="5" name="Imagen de navegación" descr="&quot;&quot;" title="Imagen de navegación"/>
        <xdr:cNvGrpSpPr>
          <a:grpSpLocks noChangeAspect="1"/>
        </xdr:cNvGrpSpPr>
      </xdr:nvGrpSpPr>
      <xdr:grpSpPr bwMode="auto">
        <a:xfrm>
          <a:off x="94593" y="166195"/>
          <a:ext cx="7637574" cy="409121"/>
          <a:chOff x="9" y="0"/>
          <a:chExt cx="845" cy="44"/>
        </a:xfrm>
      </xdr:grpSpPr>
      <xdr:sp macro="" textlink="">
        <xdr:nvSpPr>
          <xdr:cNvPr id="11" name="Forma libre 8"/>
          <xdr:cNvSpPr>
            <a:spLocks/>
          </xdr:cNvSpPr>
        </xdr:nvSpPr>
        <xdr:spPr bwMode="auto">
          <a:xfrm>
            <a:off x="44" y="0"/>
            <a:ext cx="302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AutoShape 4"/>
          <xdr:cNvSpPr>
            <a:spLocks noChangeAspect="1" noChangeArrowheads="1" noTextEdit="1"/>
          </xdr:cNvSpPr>
        </xdr:nvSpPr>
        <xdr:spPr bwMode="auto"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Rectángulo 6"/>
          <xdr:cNvSpPr>
            <a:spLocks noChangeArrowheads="1"/>
          </xdr:cNvSpPr>
        </xdr:nvSpPr>
        <xdr:spPr bwMode="auto"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Forma libre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Rectángulo 10"/>
          <xdr:cNvSpPr>
            <a:spLocks noChangeArrowheads="1"/>
          </xdr:cNvSpPr>
        </xdr:nvSpPr>
        <xdr:spPr bwMode="auto"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8" name="Forma libre 7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223101</xdr:colOff>
      <xdr:row>0</xdr:row>
      <xdr:rowOff>111343</xdr:rowOff>
    </xdr:from>
    <xdr:to>
      <xdr:col>3</xdr:col>
      <xdr:colOff>13660</xdr:colOff>
      <xdr:row>3</xdr:row>
      <xdr:rowOff>95250</xdr:rowOff>
    </xdr:to>
    <xdr:sp macro="" textlink="">
      <xdr:nvSpPr>
        <xdr:cNvPr id="12" name="Seguimiento de la pérdida de peso" descr="Botón de navegación" title="Seguimiento de la pérdida de peso">
          <a:hlinkClick xmlns:r="http://schemas.openxmlformats.org/officeDocument/2006/relationships" r:id="rId1" tooltip="Haga clic para ver la hoja del Panel"/>
        </xdr:cNvPr>
        <xdr:cNvSpPr/>
      </xdr:nvSpPr>
      <xdr:spPr>
        <a:xfrm>
          <a:off x="537426" y="111343"/>
          <a:ext cx="2390884" cy="4982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SEGUIMIENTO DE LA PÉRDIDA DE PESO</a:t>
          </a:r>
        </a:p>
      </xdr:txBody>
    </xdr:sp>
    <xdr:clientData/>
  </xdr:twoCellAnchor>
  <xdr:twoCellAnchor editAs="oneCell">
    <xdr:from>
      <xdr:col>3</xdr:col>
      <xdr:colOff>202142</xdr:colOff>
      <xdr:row>0</xdr:row>
      <xdr:rowOff>153714</xdr:rowOff>
    </xdr:from>
    <xdr:to>
      <xdr:col>4</xdr:col>
      <xdr:colOff>538316</xdr:colOff>
      <xdr:row>3</xdr:row>
      <xdr:rowOff>76200</xdr:rowOff>
    </xdr:to>
    <xdr:sp macro="" textlink="">
      <xdr:nvSpPr>
        <xdr:cNvPr id="13" name="Entrada De Datos" descr="Botón de navegación" title="Entrada De Datos">
          <a:hlinkClick xmlns:r="http://schemas.openxmlformats.org/officeDocument/2006/relationships" r:id="rId2" tooltip="Haga clic para ver la hoja de la Entrada de datos"/>
        </xdr:cNvPr>
        <xdr:cNvSpPr/>
      </xdr:nvSpPr>
      <xdr:spPr>
        <a:xfrm>
          <a:off x="3116792" y="153714"/>
          <a:ext cx="1364874" cy="4368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ENTRADA DE DATOS</a:t>
          </a:r>
        </a:p>
      </xdr:txBody>
    </xdr:sp>
    <xdr:clientData/>
  </xdr:twoCellAnchor>
  <xdr:twoCellAnchor editAs="oneCell">
    <xdr:from>
      <xdr:col>4</xdr:col>
      <xdr:colOff>555684</xdr:colOff>
      <xdr:row>0</xdr:row>
      <xdr:rowOff>107403</xdr:rowOff>
    </xdr:from>
    <xdr:to>
      <xdr:col>6</xdr:col>
      <xdr:colOff>723899</xdr:colOff>
      <xdr:row>3</xdr:row>
      <xdr:rowOff>123825</xdr:rowOff>
    </xdr:to>
    <xdr:sp macro="" textlink="">
      <xdr:nvSpPr>
        <xdr:cNvPr id="14" name="Información de BMI" descr="Botón de navegación" title="Información de BMI"/>
        <xdr:cNvSpPr/>
      </xdr:nvSpPr>
      <xdr:spPr>
        <a:xfrm>
          <a:off x="4499034" y="107403"/>
          <a:ext cx="1425515" cy="5307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INFORMACIÓN DE BMI</a:t>
          </a: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Sugerencia de BMI" descr="Sugerencia de BMI con información" title="Forma"/>
        <xdr:cNvGrpSpPr/>
      </xdr:nvGrpSpPr>
      <xdr:grpSpPr>
        <a:xfrm>
          <a:off x="4229099" y="1222237"/>
          <a:ext cx="4305301" cy="1092337"/>
          <a:chOff x="2914649" y="1047750"/>
          <a:chExt cx="4238626" cy="790575"/>
        </a:xfrm>
      </xdr:grpSpPr>
      <xdr:grpSp>
        <xdr:nvGrpSpPr>
          <xdr:cNvPr id="4099" name="Grupo 3"/>
          <xdr:cNvGrpSpPr>
            <a:grpSpLocks noChangeAspect="1"/>
          </xdr:cNvGrpSpPr>
        </xdr:nvGrpSpPr>
        <xdr:grpSpPr bwMode="auto">
          <a:xfrm>
            <a:off x="2933700" y="1181100"/>
            <a:ext cx="276225" cy="171450"/>
            <a:chOff x="348" y="244"/>
            <a:chExt cx="29" cy="18"/>
          </a:xfrm>
        </xdr:grpSpPr>
        <xdr:sp macro="" textlink="">
          <xdr:nvSpPr>
            <xdr:cNvPr id="4102" name="Forma libre 6"/>
            <xdr:cNvSpPr>
              <a:spLocks noChangeAspect="1"/>
            </xdr:cNvSpPr>
          </xdr:nvSpPr>
          <xdr:spPr bwMode="auto"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Forma libre 5"/>
            <xdr:cNvSpPr>
              <a:spLocks noChangeAspect="1" noEditPoints="1"/>
            </xdr:cNvSpPr>
          </xdr:nvSpPr>
          <xdr:spPr bwMode="auto"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6" name="Llamada rectangular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+mn-lt"/>
              </a:rPr>
              <a:t>BMI: Índice de Masa Corporal es una medida de la grasa corporal que se basa sobre la altura y el peso, que generalmente se aplica a los hombres y mujeres adultas. Es la única forma de calcular el peso corporal y no considera su tipo de cuerpo, estructura, estado de salud actual, dieta o ejercicio. Esto es sólo una guía. </a:t>
            </a:r>
            <a:endParaRPr kumimoji="0" lang="en-US" sz="800" b="0" i="0" u="none" strike="noStrike" kern="0" cap="none" spc="20" normalizeH="0" baseline="0" noProof="0">
              <a:ln>
                <a:noFill/>
              </a:ln>
              <a:solidFill>
                <a:srgbClr val="47B0B8"/>
              </a:solidFill>
              <a:effectLst/>
              <a:uLnTx/>
              <a:uFillTx/>
              <a:latin typeface="+mn-lt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Datos" displayName="Datos" ref="B6:M21" totalsRowDxfId="7">
  <autoFilter ref="B6:M21"/>
  <tableColumns count="12">
    <tableColumn id="1" name="FECHA" totalsRowLabel="Total" dataDxfId="6"/>
    <tableColumn id="2" name="PESO" dataDxfId="5"/>
    <tableColumn id="3" name="CALORÍAS QUEMADAS" dataDxfId="4"/>
    <tableColumn id="4" name="PROTEÍNAS"/>
    <tableColumn id="5" name="CARBOHIDRATOS"/>
    <tableColumn id="6" name="GRASAS"/>
    <tableColumn id="7" name="AZÚCARES"/>
    <tableColumn id="8" name="ONZAS DE AGUA"/>
    <tableColumn id="9" name="PRESIÓN ARTERIAL"/>
    <tableColumn id="10" name="PRESIÓN DIASTÓLICA"/>
    <tableColumn id="11" name="PULSO DE DESCANSO"/>
    <tableColumn id="12" name="TASA RESPIRATORIA" totalsRowFunction="sum"/>
  </tableColumns>
  <tableStyleInfo name="Weight Loss Tracker" showFirstColumn="0" showLastColumn="0" showRowStripes="1" showColumnStripes="0"/>
  <extLst>
    <ext xmlns:x14="http://schemas.microsoft.com/office/spreadsheetml/2009/9/main" uri="{504A1905-F514-4f6f-8877-14C23A59335A}">
      <x14:table altText="Table" altTextSummary="Use this table to enter your data"/>
    </ext>
  </extLst>
</table>
</file>

<file path=xl/tables/table2.xml><?xml version="1.0" encoding="utf-8"?>
<table xmlns="http://schemas.openxmlformats.org/spreadsheetml/2006/main" id="2" name="BMIinfo" displayName="BMIinfo" ref="B6:D12" totalsRowShown="0" dataDxfId="3">
  <autoFilter ref="B6:D12"/>
  <tableColumns count="3">
    <tableColumn id="1" name="BMI CATEGORÍA" dataDxfId="2"/>
    <tableColumn id="2" name="GAMA BAJA" dataDxfId="1"/>
    <tableColumn id="3" name="GAMA ALTA" dataDxfId="0"/>
  </tableColumns>
  <tableStyleInfo name="Weight Loss Tracker" showFirstColumn="0" showLastColumn="0" showRowStripes="1" showColumnStripes="0"/>
  <extLst>
    <ext xmlns:x14="http://schemas.microsoft.com/office/spreadsheetml/2009/9/main" uri="{504A1905-F514-4f6f-8877-14C23A59335A}">
      <x14:table altText="BMI Table" altTextSummary="Calculates various BMI Categories such as Underweight, Normal Weight, Overweight, and Obesity classes along with the Low end and High End for each category."/>
    </ext>
  </extLst>
</table>
</file>

<file path=xl/theme/theme1.xml><?xml version="1.0" encoding="utf-8"?>
<a:theme xmlns:a="http://schemas.openxmlformats.org/drawingml/2006/main" name="Spring">
  <a:themeElements>
    <a:clrScheme name="Weight Loss Track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Weight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42"/>
  <sheetViews>
    <sheetView showGridLines="0" tabSelected="1" zoomScaleNormal="100" workbookViewId="0"/>
  </sheetViews>
  <sheetFormatPr baseColWidth="10" defaultColWidth="9" defaultRowHeight="12.75" x14ac:dyDescent="0.2"/>
  <cols>
    <col min="1" max="1" width="4.125" customWidth="1"/>
    <col min="2" max="2" width="19.875" customWidth="1"/>
    <col min="3" max="3" width="12.875" customWidth="1"/>
    <col min="4" max="4" width="8.875" customWidth="1"/>
    <col min="5" max="5" width="10.625" customWidth="1"/>
    <col min="6" max="6" width="5.25" customWidth="1"/>
    <col min="8" max="8" width="7.25" customWidth="1"/>
    <col min="9" max="9" width="8.5" customWidth="1"/>
    <col min="10" max="11" width="10.25" customWidth="1"/>
  </cols>
  <sheetData>
    <row r="1" spans="2:11" s="6" customFormat="1" ht="13.5" customHeight="1" x14ac:dyDescent="0.2"/>
    <row r="2" spans="2:11" s="6" customFormat="1" ht="13.5" customHeight="1" x14ac:dyDescent="0.2"/>
    <row r="3" spans="2:11" s="6" customFormat="1" ht="13.5" customHeight="1" x14ac:dyDescent="0.2"/>
    <row r="5" spans="2:11" ht="21" customHeight="1" thickBot="1" x14ac:dyDescent="0.25">
      <c r="B5" s="42" t="s">
        <v>34</v>
      </c>
      <c r="C5" s="42"/>
      <c r="D5" s="42"/>
      <c r="E5" s="42"/>
      <c r="F5" s="18"/>
      <c r="G5" s="31" t="s">
        <v>26</v>
      </c>
      <c r="H5" s="31"/>
      <c r="I5" s="31"/>
      <c r="J5" s="30"/>
      <c r="K5" s="30"/>
    </row>
    <row r="6" spans="2:11" ht="13.5" customHeight="1" thickTop="1" x14ac:dyDescent="0.2">
      <c r="J6" s="39">
        <f>PorcentajeSe</f>
        <v>0.36666666666666664</v>
      </c>
      <c r="K6" s="39"/>
    </row>
    <row r="7" spans="2:11" ht="16.5" customHeight="1" x14ac:dyDescent="0.2">
      <c r="B7" s="14" t="s">
        <v>27</v>
      </c>
      <c r="C7" s="24" t="s">
        <v>28</v>
      </c>
      <c r="D7" s="24" t="s">
        <v>29</v>
      </c>
      <c r="E7" s="13"/>
      <c r="J7" s="40"/>
      <c r="K7" s="40"/>
    </row>
    <row r="8" spans="2:11" ht="19.5" customHeight="1" x14ac:dyDescent="0.2">
      <c r="B8" s="19">
        <v>41061</v>
      </c>
      <c r="C8" s="20">
        <v>210</v>
      </c>
      <c r="D8" s="35">
        <v>5</v>
      </c>
      <c r="E8" s="21">
        <v>10</v>
      </c>
      <c r="J8" s="40"/>
      <c r="K8" s="40"/>
    </row>
    <row r="9" spans="2:11" ht="9" customHeight="1" x14ac:dyDescent="0.2">
      <c r="J9" s="40"/>
      <c r="K9" s="40"/>
    </row>
    <row r="10" spans="2:11" ht="12.75" customHeight="1" x14ac:dyDescent="0.15">
      <c r="B10" s="44" t="s">
        <v>33</v>
      </c>
      <c r="C10" s="44"/>
      <c r="D10" s="16" t="s">
        <v>0</v>
      </c>
      <c r="J10" s="43" t="str">
        <f>IF(J6&gt;=1,"FELICITACIONES","ESTÁ EN CAMINO.J6")</f>
        <v>ESTÁ EN CAMINO.J6</v>
      </c>
      <c r="K10" s="43"/>
    </row>
    <row r="11" spans="2:11" ht="24.75" x14ac:dyDescent="0.2">
      <c r="B11" s="15">
        <f>D8*12+E8</f>
        <v>70</v>
      </c>
      <c r="D11" s="15">
        <f>(Peso/Altura^2)*703</f>
        <v>30.12857142857143</v>
      </c>
    </row>
    <row r="12" spans="2:11" ht="9" customHeight="1" x14ac:dyDescent="0.2"/>
    <row r="13" spans="2:11" x14ac:dyDescent="0.2">
      <c r="B13" s="24" t="s">
        <v>38</v>
      </c>
      <c r="C13" s="45" t="s">
        <v>39</v>
      </c>
      <c r="D13" s="46"/>
      <c r="E13" s="13"/>
    </row>
    <row r="14" spans="2:11" ht="18" x14ac:dyDescent="0.2">
      <c r="B14" s="22">
        <v>180</v>
      </c>
      <c r="C14" s="23">
        <v>8</v>
      </c>
      <c r="D14" s="37" t="s">
        <v>35</v>
      </c>
      <c r="E14" s="38"/>
    </row>
    <row r="15" spans="2:11" ht="9" customHeight="1" x14ac:dyDescent="0.2"/>
    <row r="16" spans="2:11" x14ac:dyDescent="0.2">
      <c r="B16" s="25" t="s">
        <v>36</v>
      </c>
      <c r="C16" s="26"/>
      <c r="D16" s="41" t="s">
        <v>37</v>
      </c>
      <c r="E16" s="41"/>
    </row>
    <row r="17" spans="2:11" ht="24.75" x14ac:dyDescent="0.2">
      <c r="B17" s="36">
        <f>B8+D17</f>
        <v>41301</v>
      </c>
      <c r="C17" s="36"/>
      <c r="D17" s="15">
        <f>C14*LOOKUP(D14,{"Días","Meses","Semanas"},{1,30,7})</f>
        <v>240</v>
      </c>
      <c r="F17" s="2" t="s">
        <v>1</v>
      </c>
      <c r="G17" s="2" t="s">
        <v>2</v>
      </c>
    </row>
    <row r="18" spans="2:11" x14ac:dyDescent="0.2">
      <c r="F18" s="3">
        <f>FechaDeInicio</f>
        <v>41061</v>
      </c>
      <c r="G18" s="4">
        <f>(Peso-pesodedestino)</f>
        <v>30</v>
      </c>
    </row>
    <row r="19" spans="2:11" x14ac:dyDescent="0.2">
      <c r="F19" s="3">
        <f>Fechaprevista</f>
        <v>41301</v>
      </c>
      <c r="G19" s="5">
        <f>((Peso-pesodedestino)-(ÚltimaPeso-pesodedestino))/(Peso-pesodedestino)</f>
        <v>0.36666666666666664</v>
      </c>
    </row>
    <row r="20" spans="2:11" ht="21" customHeight="1" thickBot="1" x14ac:dyDescent="0.25">
      <c r="B20" s="17" t="s">
        <v>30</v>
      </c>
      <c r="C20" s="17"/>
      <c r="D20" s="17"/>
      <c r="E20" s="17"/>
      <c r="F20" s="17"/>
      <c r="G20" s="17"/>
      <c r="H20" s="17"/>
      <c r="I20" s="18"/>
      <c r="J20" s="18"/>
      <c r="K20" s="18"/>
    </row>
    <row r="21" spans="2:11" ht="13.5" thickTop="1" x14ac:dyDescent="0.2"/>
    <row r="30" spans="2:11" ht="21" customHeight="1" thickBot="1" x14ac:dyDescent="0.25">
      <c r="B30" s="17" t="s">
        <v>31</v>
      </c>
      <c r="C30" s="17"/>
      <c r="D30" s="17"/>
      <c r="E30" s="17"/>
      <c r="F30" s="17"/>
      <c r="G30" s="17"/>
      <c r="H30" s="17"/>
      <c r="I30" s="18"/>
      <c r="J30" s="18"/>
      <c r="K30" s="18"/>
    </row>
    <row r="31" spans="2:11" ht="13.5" thickTop="1" x14ac:dyDescent="0.2"/>
    <row r="34" spans="2:11" x14ac:dyDescent="0.2">
      <c r="B34" s="2" t="str">
        <f>TEXT(C34/SUM($C$34:$C$38),"0%")&amp;" "&amp;#REF!</f>
        <v>13% PROTEÍNAS</v>
      </c>
      <c r="C34" s="2">
        <f>SUM(#REF!)</f>
        <v>915</v>
      </c>
      <c r="D34" s="2"/>
      <c r="E34" s="2"/>
    </row>
    <row r="35" spans="2:11" x14ac:dyDescent="0.2">
      <c r="B35" s="2" t="str">
        <f>TEXT(C35/SUM($C$34:$C$38),"0%")&amp;" "&amp;#REF!</f>
        <v>51% CARBOHIDRATOS</v>
      </c>
      <c r="C35" s="2">
        <f>SUM(#REF!)</f>
        <v>3460</v>
      </c>
      <c r="D35" s="2"/>
      <c r="E35" s="2"/>
    </row>
    <row r="36" spans="2:11" x14ac:dyDescent="0.2">
      <c r="B36" s="2" t="str">
        <f>TEXT(C36/SUM($C$34:$C$38),"0%")&amp;" "&amp;#REF!</f>
        <v>11% GRASAS</v>
      </c>
      <c r="C36" s="2">
        <f>SUM(#REF!)</f>
        <v>745</v>
      </c>
      <c r="D36" s="2"/>
      <c r="E36" s="2"/>
    </row>
    <row r="37" spans="2:11" x14ac:dyDescent="0.2">
      <c r="B37" s="2" t="str">
        <f>TEXT(C37/SUM($C$34:$C$38),"0%")&amp;" "&amp;#REF!</f>
        <v>10% AZÚCARES</v>
      </c>
      <c r="C37" s="2">
        <f>SUM(#REF!)</f>
        <v>675</v>
      </c>
      <c r="D37" s="2"/>
      <c r="E37" s="2"/>
    </row>
    <row r="38" spans="2:11" x14ac:dyDescent="0.2">
      <c r="B38" s="2" t="str">
        <f>TEXT(C38/SUM($C$34:$C$38),"0%")&amp;" "&amp;#REF!</f>
        <v>15% ONZAS DE AGUA</v>
      </c>
      <c r="C38" s="2">
        <f>SUM(#REF!)</f>
        <v>1018</v>
      </c>
      <c r="D38" s="2"/>
      <c r="E38" s="2"/>
    </row>
    <row r="41" spans="2:11" ht="13.5" thickBot="1" x14ac:dyDescent="0.25">
      <c r="B41" s="17" t="s">
        <v>32</v>
      </c>
      <c r="C41" s="17"/>
      <c r="D41" s="17"/>
      <c r="E41" s="17"/>
      <c r="F41" s="17"/>
      <c r="G41" s="17"/>
      <c r="H41" s="17"/>
      <c r="I41" s="18"/>
      <c r="J41" s="18"/>
      <c r="K41" s="18"/>
    </row>
    <row r="42" spans="2:11" ht="13.5" thickTop="1" x14ac:dyDescent="0.2"/>
  </sheetData>
  <mergeCells count="8">
    <mergeCell ref="B17:C17"/>
    <mergeCell ref="D14:E14"/>
    <mergeCell ref="J6:K9"/>
    <mergeCell ref="D16:E16"/>
    <mergeCell ref="B5:E5"/>
    <mergeCell ref="J10:K10"/>
    <mergeCell ref="B10:C10"/>
    <mergeCell ref="C13:D13"/>
  </mergeCells>
  <dataValidations count="3">
    <dataValidation type="list" allowBlank="1" showInputMessage="1" sqref="C14">
      <formula1>"1,2,3,4,5,6,7,8,9,10,11,12"</formula1>
    </dataValidation>
    <dataValidation type="list" allowBlank="1" showInputMessage="1" sqref="D14:E14">
      <formula1>"DÍAS, SEMANAS, MESES"</formula1>
    </dataValidation>
    <dataValidation allowBlank="1" showInputMessage="1" sqref="B14"/>
  </dataValidations>
  <printOptions horizontalCentered="1"/>
  <pageMargins left="0.25" right="0.25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ontrol de número de pulgadas">
              <controlPr defaultSize="0" print="0" autoPict="0" altText="Aumentos o disminuciones de la altura en pies en la celda D8.">
                <anchor moveWithCells="1" siz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3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ontrol de número de pies">
              <controlPr defaultSize="0" print="0" autoPict="0" altText="Aumentos o disminuciones de la altura en pulgadas en la celda E8.">
                <anchor moveWithCells="1" siz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104775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M21"/>
  <sheetViews>
    <sheetView showGridLines="0" zoomScaleNormal="100" workbookViewId="0"/>
  </sheetViews>
  <sheetFormatPr baseColWidth="10" defaultColWidth="9" defaultRowHeight="20.25" customHeight="1" x14ac:dyDescent="0.2"/>
  <cols>
    <col min="1" max="1" width="4.125" style="1" customWidth="1"/>
    <col min="2" max="2" width="12.375" style="1" customWidth="1"/>
    <col min="3" max="3" width="10.5" style="1" customWidth="1"/>
    <col min="4" max="4" width="23.5" style="1" customWidth="1"/>
    <col min="5" max="5" width="14.125" style="1" customWidth="1"/>
    <col min="6" max="6" width="19" style="1" customWidth="1"/>
    <col min="7" max="7" width="10.25" style="1" bestFit="1" customWidth="1"/>
    <col min="8" max="8" width="12.625" style="1" bestFit="1" customWidth="1"/>
    <col min="9" max="9" width="17.625" style="1" bestFit="1" customWidth="1"/>
    <col min="10" max="10" width="20.25" style="1" bestFit="1" customWidth="1"/>
    <col min="11" max="11" width="22.625" style="1" bestFit="1" customWidth="1"/>
    <col min="12" max="12" width="22.25" style="1" bestFit="1" customWidth="1"/>
    <col min="13" max="13" width="21.5" style="1" bestFit="1" customWidth="1"/>
    <col min="14" max="16384" width="9" style="1"/>
  </cols>
  <sheetData>
    <row r="1" spans="2:13" s="6" customFormat="1" ht="13.5" customHeight="1" x14ac:dyDescent="0.2"/>
    <row r="2" spans="2:13" s="6" customFormat="1" ht="13.5" customHeight="1" x14ac:dyDescent="0.2"/>
    <row r="3" spans="2:13" s="6" customFormat="1" ht="13.5" customHeight="1" x14ac:dyDescent="0.2"/>
    <row r="5" spans="2:13" ht="20.25" customHeight="1" x14ac:dyDescent="0.2">
      <c r="E5" s="47" t="s">
        <v>3</v>
      </c>
      <c r="F5" s="48"/>
      <c r="G5" s="48"/>
      <c r="H5" s="48"/>
      <c r="I5" s="48"/>
      <c r="J5" s="49" t="s">
        <v>4</v>
      </c>
      <c r="K5" s="50"/>
      <c r="L5" s="50"/>
      <c r="M5" s="51"/>
    </row>
    <row r="6" spans="2:13" ht="20.25" customHeight="1" x14ac:dyDescent="0.2">
      <c r="B6" s="27" t="s">
        <v>14</v>
      </c>
      <c r="C6" s="27" t="s">
        <v>15</v>
      </c>
      <c r="D6" s="27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28" t="s">
        <v>22</v>
      </c>
      <c r="K6" s="28" t="s">
        <v>23</v>
      </c>
      <c r="L6" s="28" t="s">
        <v>24</v>
      </c>
      <c r="M6" s="28" t="s">
        <v>25</v>
      </c>
    </row>
    <row r="7" spans="2:13" ht="20.25" customHeight="1" x14ac:dyDescent="0.2">
      <c r="B7" s="11">
        <v>41061</v>
      </c>
      <c r="C7" s="12">
        <v>205</v>
      </c>
      <c r="D7" s="12">
        <v>1500</v>
      </c>
      <c r="E7" s="10">
        <v>50</v>
      </c>
      <c r="F7" s="10">
        <v>200</v>
      </c>
      <c r="G7" s="10">
        <v>20</v>
      </c>
      <c r="H7" s="10">
        <v>50</v>
      </c>
      <c r="I7" s="10">
        <v>50</v>
      </c>
      <c r="J7" s="9">
        <v>125</v>
      </c>
      <c r="K7" s="9">
        <v>75</v>
      </c>
      <c r="L7" s="9">
        <v>65</v>
      </c>
      <c r="M7" s="9">
        <v>10</v>
      </c>
    </row>
    <row r="8" spans="2:13" ht="20.25" customHeight="1" x14ac:dyDescent="0.2">
      <c r="B8" s="11">
        <v>41062</v>
      </c>
      <c r="C8" s="12">
        <v>203</v>
      </c>
      <c r="D8" s="12">
        <v>2000</v>
      </c>
      <c r="E8" s="10">
        <v>60</v>
      </c>
      <c r="F8" s="10">
        <v>200</v>
      </c>
      <c r="G8" s="10">
        <v>40</v>
      </c>
      <c r="H8" s="10">
        <v>40</v>
      </c>
      <c r="I8" s="10">
        <v>64</v>
      </c>
      <c r="J8" s="9">
        <v>125</v>
      </c>
      <c r="K8" s="9">
        <v>75</v>
      </c>
      <c r="L8" s="9">
        <v>63</v>
      </c>
      <c r="M8" s="9">
        <v>10</v>
      </c>
    </row>
    <row r="9" spans="2:13" ht="20.25" customHeight="1" x14ac:dyDescent="0.2">
      <c r="B9" s="11">
        <v>41063</v>
      </c>
      <c r="C9" s="12">
        <v>202</v>
      </c>
      <c r="D9" s="12">
        <v>2000</v>
      </c>
      <c r="E9" s="10">
        <v>55</v>
      </c>
      <c r="F9" s="10">
        <v>220</v>
      </c>
      <c r="G9" s="10">
        <v>25</v>
      </c>
      <c r="H9" s="10">
        <v>35</v>
      </c>
      <c r="I9" s="10">
        <v>64</v>
      </c>
      <c r="J9" s="9">
        <v>124</v>
      </c>
      <c r="K9" s="9">
        <v>75</v>
      </c>
      <c r="L9" s="9">
        <v>65</v>
      </c>
      <c r="M9" s="9">
        <v>10</v>
      </c>
    </row>
    <row r="10" spans="2:13" ht="20.25" customHeight="1" x14ac:dyDescent="0.2">
      <c r="B10" s="11">
        <v>41064</v>
      </c>
      <c r="C10" s="12">
        <v>202</v>
      </c>
      <c r="D10" s="12">
        <v>2000</v>
      </c>
      <c r="E10" s="10">
        <v>55</v>
      </c>
      <c r="F10" s="10">
        <v>260</v>
      </c>
      <c r="G10" s="10">
        <v>45</v>
      </c>
      <c r="H10" s="10">
        <v>45</v>
      </c>
      <c r="I10" s="10">
        <v>55</v>
      </c>
      <c r="J10" s="9">
        <v>135</v>
      </c>
      <c r="K10" s="9">
        <v>70</v>
      </c>
      <c r="L10" s="9">
        <v>60</v>
      </c>
      <c r="M10" s="9">
        <v>10</v>
      </c>
    </row>
    <row r="11" spans="2:13" ht="20.25" customHeight="1" x14ac:dyDescent="0.2">
      <c r="B11" s="11">
        <v>41065</v>
      </c>
      <c r="C11" s="12">
        <v>201</v>
      </c>
      <c r="D11" s="12">
        <v>1500</v>
      </c>
      <c r="E11" s="10">
        <v>60</v>
      </c>
      <c r="F11" s="10">
        <v>250</v>
      </c>
      <c r="G11" s="10">
        <v>70</v>
      </c>
      <c r="H11" s="10">
        <v>35</v>
      </c>
      <c r="I11" s="10">
        <v>100</v>
      </c>
      <c r="J11" s="9">
        <v>130</v>
      </c>
      <c r="K11" s="9">
        <v>75</v>
      </c>
      <c r="L11" s="9">
        <v>60</v>
      </c>
      <c r="M11" s="9">
        <v>10</v>
      </c>
    </row>
    <row r="12" spans="2:13" ht="20.25" customHeight="1" x14ac:dyDescent="0.2">
      <c r="B12" s="11">
        <v>41066</v>
      </c>
      <c r="C12" s="12">
        <v>200</v>
      </c>
      <c r="D12" s="12">
        <v>1400</v>
      </c>
      <c r="E12" s="10">
        <v>50</v>
      </c>
      <c r="F12" s="10">
        <v>195</v>
      </c>
      <c r="G12" s="10">
        <v>45</v>
      </c>
      <c r="H12" s="10">
        <v>40</v>
      </c>
      <c r="I12" s="10">
        <v>90</v>
      </c>
      <c r="J12" s="9">
        <v>120</v>
      </c>
      <c r="K12" s="9">
        <v>75</v>
      </c>
      <c r="L12" s="9">
        <v>65</v>
      </c>
      <c r="M12" s="9">
        <v>10</v>
      </c>
    </row>
    <row r="13" spans="2:13" ht="20.25" customHeight="1" x14ac:dyDescent="0.2">
      <c r="B13" s="11">
        <v>41067</v>
      </c>
      <c r="C13" s="12">
        <v>202</v>
      </c>
      <c r="D13" s="12">
        <v>2000</v>
      </c>
      <c r="E13" s="10">
        <v>45</v>
      </c>
      <c r="F13" s="10">
        <v>185</v>
      </c>
      <c r="G13" s="10">
        <v>75</v>
      </c>
      <c r="H13" s="10">
        <v>50</v>
      </c>
      <c r="I13" s="10">
        <v>65</v>
      </c>
      <c r="J13" s="9">
        <v>120</v>
      </c>
      <c r="K13" s="9">
        <v>75</v>
      </c>
      <c r="L13" s="9">
        <v>65</v>
      </c>
      <c r="M13" s="9">
        <v>10</v>
      </c>
    </row>
    <row r="14" spans="2:13" ht="20.25" customHeight="1" x14ac:dyDescent="0.2">
      <c r="B14" s="11">
        <v>41068</v>
      </c>
      <c r="C14" s="12">
        <v>200</v>
      </c>
      <c r="D14" s="12">
        <v>1100</v>
      </c>
      <c r="E14" s="10">
        <v>60</v>
      </c>
      <c r="F14" s="10">
        <v>250</v>
      </c>
      <c r="G14" s="10">
        <v>75</v>
      </c>
      <c r="H14" s="10">
        <v>50</v>
      </c>
      <c r="I14" s="10">
        <v>60</v>
      </c>
      <c r="J14" s="9">
        <v>130</v>
      </c>
      <c r="K14" s="9">
        <v>70</v>
      </c>
      <c r="L14" s="9">
        <v>65</v>
      </c>
      <c r="M14" s="9">
        <v>10</v>
      </c>
    </row>
    <row r="15" spans="2:13" ht="20.25" customHeight="1" x14ac:dyDescent="0.2">
      <c r="B15" s="11">
        <v>41069</v>
      </c>
      <c r="C15" s="12">
        <v>199</v>
      </c>
      <c r="D15" s="12">
        <v>1100</v>
      </c>
      <c r="E15" s="10">
        <v>80</v>
      </c>
      <c r="F15" s="10">
        <v>280</v>
      </c>
      <c r="G15" s="10">
        <v>40</v>
      </c>
      <c r="H15" s="10">
        <v>50</v>
      </c>
      <c r="I15" s="10">
        <v>100</v>
      </c>
      <c r="J15" s="9">
        <v>130</v>
      </c>
      <c r="K15" s="9">
        <v>75</v>
      </c>
      <c r="L15" s="9">
        <v>65</v>
      </c>
      <c r="M15" s="9">
        <v>10</v>
      </c>
    </row>
    <row r="16" spans="2:13" ht="20.25" customHeight="1" x14ac:dyDescent="0.2">
      <c r="B16" s="11">
        <v>41070</v>
      </c>
      <c r="C16" s="12">
        <v>197</v>
      </c>
      <c r="D16" s="12">
        <v>1800</v>
      </c>
      <c r="E16" s="10">
        <v>65</v>
      </c>
      <c r="F16" s="10">
        <v>185</v>
      </c>
      <c r="G16" s="10">
        <v>60</v>
      </c>
      <c r="H16" s="10">
        <v>25</v>
      </c>
      <c r="I16" s="10">
        <v>45</v>
      </c>
      <c r="J16" s="9">
        <v>130</v>
      </c>
      <c r="K16" s="9">
        <v>75</v>
      </c>
      <c r="L16" s="9">
        <v>60</v>
      </c>
      <c r="M16" s="9">
        <v>10</v>
      </c>
    </row>
    <row r="17" spans="2:13" ht="20.25" customHeight="1" x14ac:dyDescent="0.2">
      <c r="B17" s="11">
        <v>41071</v>
      </c>
      <c r="C17" s="12">
        <v>195</v>
      </c>
      <c r="D17" s="12">
        <v>2000</v>
      </c>
      <c r="E17" s="10">
        <v>75</v>
      </c>
      <c r="F17" s="10">
        <v>240</v>
      </c>
      <c r="G17" s="10">
        <v>65</v>
      </c>
      <c r="H17" s="10">
        <v>65</v>
      </c>
      <c r="I17" s="10">
        <v>90</v>
      </c>
      <c r="J17" s="9">
        <v>125</v>
      </c>
      <c r="K17" s="9">
        <v>75</v>
      </c>
      <c r="L17" s="9">
        <v>55</v>
      </c>
      <c r="M17" s="9">
        <v>10</v>
      </c>
    </row>
    <row r="18" spans="2:13" ht="20.25" customHeight="1" x14ac:dyDescent="0.2">
      <c r="B18" s="11">
        <v>41072</v>
      </c>
      <c r="C18" s="12">
        <v>196</v>
      </c>
      <c r="D18" s="12">
        <v>2000</v>
      </c>
      <c r="E18" s="10">
        <v>60</v>
      </c>
      <c r="F18" s="10">
        <v>290</v>
      </c>
      <c r="G18" s="10">
        <v>60</v>
      </c>
      <c r="H18" s="10">
        <v>50</v>
      </c>
      <c r="I18" s="10">
        <v>50</v>
      </c>
      <c r="J18" s="9">
        <v>130</v>
      </c>
      <c r="K18" s="9">
        <v>75</v>
      </c>
      <c r="L18" s="9">
        <v>65</v>
      </c>
      <c r="M18" s="9">
        <v>10</v>
      </c>
    </row>
    <row r="19" spans="2:13" ht="20.25" customHeight="1" x14ac:dyDescent="0.2">
      <c r="B19" s="11">
        <v>41073</v>
      </c>
      <c r="C19" s="12">
        <v>194</v>
      </c>
      <c r="D19" s="12">
        <v>1300</v>
      </c>
      <c r="E19" s="10">
        <v>75</v>
      </c>
      <c r="F19" s="10">
        <v>245</v>
      </c>
      <c r="G19" s="10">
        <v>75</v>
      </c>
      <c r="H19" s="10">
        <v>30</v>
      </c>
      <c r="I19" s="10">
        <v>55</v>
      </c>
      <c r="J19" s="9">
        <v>120</v>
      </c>
      <c r="K19" s="9">
        <v>75</v>
      </c>
      <c r="L19" s="9">
        <v>60</v>
      </c>
      <c r="M19" s="9">
        <v>10</v>
      </c>
    </row>
    <row r="20" spans="2:13" ht="20.25" customHeight="1" x14ac:dyDescent="0.2">
      <c r="B20" s="11">
        <v>41074</v>
      </c>
      <c r="C20" s="12">
        <v>192</v>
      </c>
      <c r="D20" s="12">
        <v>1100</v>
      </c>
      <c r="E20" s="10">
        <v>65</v>
      </c>
      <c r="F20" s="10">
        <v>275</v>
      </c>
      <c r="G20" s="10">
        <v>25</v>
      </c>
      <c r="H20" s="10">
        <v>35</v>
      </c>
      <c r="I20" s="10">
        <v>75</v>
      </c>
      <c r="J20" s="9">
        <v>125</v>
      </c>
      <c r="K20" s="9">
        <v>75</v>
      </c>
      <c r="L20" s="9">
        <v>60</v>
      </c>
      <c r="M20" s="9">
        <v>10</v>
      </c>
    </row>
    <row r="21" spans="2:13" ht="20.25" customHeight="1" x14ac:dyDescent="0.2">
      <c r="B21" s="11">
        <v>41075</v>
      </c>
      <c r="C21" s="12">
        <v>199</v>
      </c>
      <c r="D21" s="12">
        <v>1200</v>
      </c>
      <c r="E21" s="10">
        <v>60</v>
      </c>
      <c r="F21" s="10">
        <v>185</v>
      </c>
      <c r="G21" s="10">
        <v>25</v>
      </c>
      <c r="H21" s="10">
        <v>75</v>
      </c>
      <c r="I21" s="10">
        <v>55</v>
      </c>
      <c r="J21" s="9">
        <v>130</v>
      </c>
      <c r="K21" s="9">
        <v>75</v>
      </c>
      <c r="L21" s="9">
        <v>55</v>
      </c>
      <c r="M21" s="9">
        <v>10</v>
      </c>
    </row>
  </sheetData>
  <mergeCells count="2">
    <mergeCell ref="E5:I5"/>
    <mergeCell ref="J5:M5"/>
  </mergeCells>
  <printOptions horizontalCentered="1"/>
  <pageMargins left="0.25" right="0.25" top="0.75" bottom="0.75" header="0.3" footer="0.3"/>
  <pageSetup scale="6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G20"/>
  <sheetViews>
    <sheetView showGridLines="0" zoomScaleNormal="100" workbookViewId="0"/>
  </sheetViews>
  <sheetFormatPr baseColWidth="10" defaultColWidth="9" defaultRowHeight="20.25" customHeight="1" x14ac:dyDescent="0.2"/>
  <cols>
    <col min="1" max="1" width="4.125" customWidth="1"/>
    <col min="2" max="2" width="20.25" customWidth="1"/>
    <col min="3" max="3" width="13.875" customWidth="1"/>
    <col min="4" max="4" width="13.5" customWidth="1"/>
    <col min="5" max="5" width="7.5" customWidth="1"/>
    <col min="6" max="6" width="9" customWidth="1"/>
    <col min="7" max="7" width="11.375" customWidth="1"/>
  </cols>
  <sheetData>
    <row r="1" spans="2:7" s="6" customFormat="1" ht="13.5" customHeight="1" x14ac:dyDescent="0.2"/>
    <row r="2" spans="2:7" s="6" customFormat="1" ht="13.5" customHeight="1" x14ac:dyDescent="0.2"/>
    <row r="3" spans="2:7" s="6" customFormat="1" ht="13.5" customHeight="1" x14ac:dyDescent="0.2"/>
    <row r="6" spans="2:7" ht="20.25" customHeight="1" x14ac:dyDescent="0.2">
      <c r="B6" s="27" t="s">
        <v>5</v>
      </c>
      <c r="C6" s="8" t="s">
        <v>6</v>
      </c>
      <c r="D6" s="28" t="s">
        <v>7</v>
      </c>
    </row>
    <row r="7" spans="2:7" ht="20.25" customHeight="1" x14ac:dyDescent="0.2">
      <c r="B7" s="7" t="s">
        <v>8</v>
      </c>
      <c r="C7" s="33">
        <v>0</v>
      </c>
      <c r="D7" s="34">
        <v>18.489999999999998</v>
      </c>
    </row>
    <row r="8" spans="2:7" ht="20.25" customHeight="1" x14ac:dyDescent="0.2">
      <c r="B8" s="7" t="s">
        <v>9</v>
      </c>
      <c r="C8" s="33">
        <v>18.5</v>
      </c>
      <c r="D8" s="34">
        <v>24.99</v>
      </c>
    </row>
    <row r="9" spans="2:7" ht="20.25" customHeight="1" x14ac:dyDescent="0.2">
      <c r="B9" s="7" t="s">
        <v>10</v>
      </c>
      <c r="C9" s="33">
        <v>25</v>
      </c>
      <c r="D9" s="34">
        <v>29.99</v>
      </c>
    </row>
    <row r="10" spans="2:7" ht="20.25" customHeight="1" x14ac:dyDescent="0.2">
      <c r="B10" s="7" t="s">
        <v>11</v>
      </c>
      <c r="C10" s="33">
        <v>30</v>
      </c>
      <c r="D10" s="34">
        <v>34.99</v>
      </c>
    </row>
    <row r="11" spans="2:7" ht="20.25" customHeight="1" x14ac:dyDescent="0.2">
      <c r="B11" s="7" t="s">
        <v>12</v>
      </c>
      <c r="C11" s="33">
        <v>35</v>
      </c>
      <c r="D11" s="34">
        <v>39.99</v>
      </c>
    </row>
    <row r="12" spans="2:7" ht="20.25" customHeight="1" x14ac:dyDescent="0.2">
      <c r="B12" s="7" t="s">
        <v>13</v>
      </c>
      <c r="C12" s="33">
        <v>40</v>
      </c>
      <c r="D12" s="34"/>
    </row>
    <row r="13" spans="2:7" ht="20.25" customHeight="1" x14ac:dyDescent="0.2">
      <c r="B13" s="52"/>
      <c r="C13" s="52"/>
      <c r="D13" s="52"/>
    </row>
    <row r="14" spans="2:7" ht="20.25" customHeight="1" x14ac:dyDescent="0.2">
      <c r="G14" s="29"/>
    </row>
    <row r="20" spans="4:4" ht="20.25" customHeight="1" x14ac:dyDescent="0.2">
      <c r="D20" s="32"/>
    </row>
  </sheetData>
  <mergeCells count="1">
    <mergeCell ref="B13:D13"/>
  </mergeCells>
  <printOptions horizont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848698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>Complete</EditorialStatus>
    <Markets xmlns="2958f784-0ef9-4616-b22d-512a8cad1f0d"/>
    <OriginAsset xmlns="2958f784-0ef9-4616-b22d-512a8cad1f0d" xsi:nil="true"/>
    <AssetStart xmlns="2958f784-0ef9-4616-b22d-512a8cad1f0d">2012-07-27T03:09:00+00:00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671797</Value>
    </PublishStatusLookup>
    <APAuthor xmlns="2958f784-0ef9-4616-b22d-512a8cad1f0d">
      <UserInfo>
        <DisplayName>REDMOND\v-sa</DisplayName>
        <AccountId>2467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>Complete</TemplateStatus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2007 Default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TP103107675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B478705-80BF-414C-B606-D7DC8F2A3696}"/>
</file>

<file path=customXml/itemProps2.xml><?xml version="1.0" encoding="utf-8"?>
<ds:datastoreItem xmlns:ds="http://schemas.openxmlformats.org/officeDocument/2006/customXml" ds:itemID="{28DCCCD1-49BC-4B31-AEB7-3663A18E604C}"/>
</file>

<file path=customXml/itemProps3.xml><?xml version="1.0" encoding="utf-8"?>
<ds:datastoreItem xmlns:ds="http://schemas.openxmlformats.org/officeDocument/2006/customXml" ds:itemID="{01FA62D8-57F0-469E-88FC-B4328C90F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Panel</vt:lpstr>
      <vt:lpstr>Entrada De Datos</vt:lpstr>
      <vt:lpstr>Información de BMI</vt:lpstr>
      <vt:lpstr>Altura</vt:lpstr>
      <vt:lpstr>'Entrada De Datos'!Área_de_impresión</vt:lpstr>
      <vt:lpstr>'Información de BMI'!Área_de_impresión</vt:lpstr>
      <vt:lpstr>Panel!Área_de_impresión</vt:lpstr>
      <vt:lpstr>BMI</vt:lpstr>
      <vt:lpstr>BMICategorías</vt:lpstr>
      <vt:lpstr>FechaDeInicio</vt:lpstr>
      <vt:lpstr>Fechaprevista</vt:lpstr>
      <vt:lpstr>Númerototaldedías</vt:lpstr>
      <vt:lpstr>Período</vt:lpstr>
      <vt:lpstr>Peso</vt:lpstr>
      <vt:lpstr>pesodedestino</vt:lpstr>
      <vt:lpstr>Pies</vt:lpstr>
      <vt:lpstr>PorcentajeSe</vt:lpstr>
      <vt:lpstr>Pulgadas</vt:lpstr>
      <vt:lpstr>'Entrada De Datos'!Títulos_a_imprimir</vt:lpstr>
      <vt:lpstr>Unidadesdelperíodo</vt:lpstr>
      <vt:lpstr>WeightToGo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2012-07-26T19:13:58Z</dcterms:created>
  <dcterms:modified xsi:type="dcterms:W3CDTF">2012-10-19T07:21:30Z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