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customXml/item3.xml" ContentType="application/xml"/>
  <Override PartName="/customXml/itemProps31.xml" ContentType="application/vnd.openxmlformats-officedocument.customXmlProperties+xml"/>
  <Override PartName="/xl/styles.xml" ContentType="application/vnd.openxmlformats-officedocument.spreadsheetml.styles+xml"/>
  <Override PartName="/customXml/item22.xml" ContentType="application/xml"/>
  <Override PartName="/customXml/itemProps22.xml" ContentType="application/vnd.openxmlformats-officedocument.customXmlProperti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customXml/item13.xml" ContentType="application/xml"/>
  <Override PartName="/customXml/itemProps13.xml" ContentType="application/vnd.openxmlformats-officedocument.customXmlProperti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04"/>
  <workbookPr filterPrivacy="1" codeName="ThisWorkbook"/>
  <xr:revisionPtr revIDLastSave="30" documentId="13_ncr:1_{5E58A78E-A93C-4C92-996D-2460F70FDDD9}" xr6:coauthVersionLast="47" xr6:coauthVersionMax="47" xr10:uidLastSave="{AD8EC872-D29D-41EA-8AC7-D4D8DD8AB8BD}"/>
  <bookViews>
    <workbookView xWindow="-120" yWindow="-120" windowWidth="29010" windowHeight="15930" xr2:uid="{00000000-000D-0000-FFFF-FFFF00000000}"/>
  </bookViews>
  <sheets>
    <sheet name="Estimador de ahorros" sheetId="1" r:id="rId1"/>
  </sheets>
  <definedNames>
    <definedName name="AhorrosAnuales">'Estimador de ahorros'!$G$13</definedName>
    <definedName name="AhorrosDiarios">'Estimador de ahorros'!$C$13</definedName>
    <definedName name="AhorrosHastaFecha">'Estimador de ahorros'!$C$8</definedName>
    <definedName name="AhorrosMensuales">'Estimador de ahorros'!$F$13</definedName>
    <definedName name="AhorrosQuincenales">'Estimador de ahorros'!$E$13</definedName>
    <definedName name="AhorrosSemanales">'Estimador de ahorros'!$D$13</definedName>
    <definedName name="AñosHastaElEvento">'Estimador de ahorros'!$G$15</definedName>
    <definedName name="CantidadAhorrada">'Estimador de ahorros'!$C$5</definedName>
    <definedName name="CosteEvento">'Estimador de ahorros'!$C$4</definedName>
    <definedName name="DíasHastaEvento">'Estimador de ahorros'!$C$15</definedName>
    <definedName name="FechaEvento">'Estimador de ahorros'!$C$3</definedName>
    <definedName name="FechaInicioAhorros">'Estimador de ahorros'!$B$3</definedName>
    <definedName name="FrecuenciaAhorro">'Estimador de ahorros'!$E$3</definedName>
    <definedName name="InformaciónPlanAhorro">IF(FrecuenciaAhorro="Semanal",AhorrosSemanales,IF(FrecuenciaAhorro="Quincenal",AhorrosQuincenales,IF(FrecuenciaAhorro="Mensual",AhorrosMensuales,AhorrosAnuales)))</definedName>
    <definedName name="MesesHastaEvento">'Estimador de ahorros'!$F$15</definedName>
    <definedName name="Objetivo">'Estimador de ahorros'!$C$6</definedName>
    <definedName name="QuincenalHastaElEvento">'Estimador de ahorros'!$E$15</definedName>
    <definedName name="RegiónDeTítulo1..G13">'Estimador de ahorros'!$B$12</definedName>
    <definedName name="RegiónDeTítulo2..G15">'Estimador de ahorros'!$B$14</definedName>
    <definedName name="RegiónTítuloColumna1..E3">'Estimador de ahorros'!$B$2</definedName>
    <definedName name="SemanasHastaElEvento">'Estimador de ahorros'!$D$15</definedName>
    <definedName name="TítuloFilaRegión1..C6">'Estimador de ahorros'!$B$4</definedName>
    <definedName name="TítuloFilaRegión2..C9">'Estimador de ahorros'!$B$8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" i="1" l="1"/>
  <c r="C3" i="1" s="1"/>
  <c r="C6" i="1" l="1"/>
  <c r="C15" i="1" l="1"/>
  <c r="D15" i="1" s="1"/>
  <c r="E15" i="1" s="1"/>
  <c r="G15" i="1" l="1"/>
  <c r="G13" i="1" s="1"/>
  <c r="F15" i="1" l="1"/>
  <c r="F13" i="1" s="1"/>
  <c r="B7" i="1" s="1"/>
  <c r="D13" i="1"/>
  <c r="C13" i="1"/>
  <c r="E13" i="1" l="1"/>
  <c r="C8" i="1" l="1"/>
  <c r="C9" i="1" s="1"/>
</calcChain>
</file>

<file path=xl/sharedStrings.xml><?xml version="1.0" encoding="utf-8"?>
<sst xmlns="http://schemas.openxmlformats.org/spreadsheetml/2006/main" count="26" uniqueCount="25">
  <si>
    <t>VACACIONES DE INVIERNO
VIAJE A MÉXICO</t>
  </si>
  <si>
    <t xml:space="preserve"> Empezar a ahorrar en:</t>
  </si>
  <si>
    <t>COSTO DEL VIAJE:</t>
  </si>
  <si>
    <t>AHORROS ANTERIORES:</t>
  </si>
  <si>
    <t>ACTUAL 
OBJETIVO DE AHORROS:</t>
  </si>
  <si>
    <t>He ahorrado:</t>
  </si>
  <si>
    <t>Aún tengo que ahorrar:</t>
  </si>
  <si>
    <t>DETALLES DEL PLAN DE AHORRO</t>
  </si>
  <si>
    <t>Intervalo de ahorro</t>
  </si>
  <si>
    <t>Cantidad que ahorrar:</t>
  </si>
  <si>
    <t>Intervalo de tiempo</t>
  </si>
  <si>
    <t>Tiempo hasta alcanzar el objetivo:</t>
  </si>
  <si>
    <t xml:space="preserve"> Terminar de ahorrar antes del:</t>
  </si>
  <si>
    <t>Diario</t>
  </si>
  <si>
    <t>Días</t>
  </si>
  <si>
    <t>Semanal</t>
  </si>
  <si>
    <t>Semanas</t>
  </si>
  <si>
    <t xml:space="preserve"> Ahorrar dinero:</t>
  </si>
  <si>
    <t>Gráfico circular que compara el ahorro actual total con el dinero que aún no se ha ahorrado en esta celda.</t>
  </si>
  <si>
    <t>Quincenal</t>
  </si>
  <si>
    <t>Quincenas</t>
  </si>
  <si>
    <t>Mensual</t>
  </si>
  <si>
    <t>Meses</t>
  </si>
  <si>
    <t>Anual</t>
  </si>
  <si>
    <t>Años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</si>
</sst>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_);_(* \(#,##0\);_(* &quot;-&quot;_);_(@_)"/>
    <numFmt numFmtId="165" formatCode="mm\.dd\.yy;@"/>
    <numFmt numFmtId="166" formatCode=";;;"/>
    <numFmt numFmtId="167" formatCode="#,##0\ &quot;€&quot;"/>
    <numFmt numFmtId="168" formatCode="dd\-mm\-yy"/>
  </numFmts>
  <fonts count="24" x14ac:knownFonts="1">
    <font>
      <sz val="11"/>
      <color theme="1" tint="0.3499862666707358"/>
      <name val="Verdana"/>
      <family val="2"/>
      <scheme val="minor"/>
    </font>
    <font>
      <sz val="11"/>
      <color theme="1"/>
      <name val="Verdana"/>
      <family val="2"/>
      <scheme val="minor"/>
    </font>
    <font>
      <sz val="11"/>
      <color theme="1"/>
      <name val="Verdana"/>
      <family val="2"/>
      <scheme val="minor"/>
    </font>
    <font>
      <sz val="11"/>
      <color theme="4" tint="-0.499984740745262"/>
      <name val="Bookman Old Style"/>
      <family val="1"/>
      <scheme val="major"/>
    </font>
    <font>
      <sz val="11"/>
      <color theme="1" tint="0.3499862666707358"/>
      <name val="Verdana"/>
      <family val="2"/>
      <scheme val="minor"/>
    </font>
    <font>
      <b/>
      <sz val="14"/>
      <color theme="0"/>
      <name val="Verdana"/>
      <family val="2"/>
      <scheme val="minor"/>
    </font>
    <font>
      <b/>
      <sz val="11"/>
      <color theme="1" tint="0.3499862666707358"/>
      <name val="Verdana"/>
      <family val="2"/>
      <scheme val="minor"/>
    </font>
    <font>
      <b/>
      <sz val="11"/>
      <color theme="0"/>
      <name val="Verdana"/>
      <family val="2"/>
      <scheme val="minor"/>
    </font>
    <font>
      <b/>
      <sz val="24"/>
      <color theme="1" tint="0.3499862666707358"/>
      <name val="Bookman Old Style"/>
      <family val="1"/>
      <scheme val="major"/>
    </font>
    <font>
      <b/>
      <sz val="18"/>
      <color theme="1" tint="0.3499862666707358"/>
      <name val="Bookman Old Style"/>
      <family val="1"/>
      <scheme val="major"/>
    </font>
    <font>
      <b/>
      <sz val="11"/>
      <color theme="3" tint="0.3499862666707358"/>
      <name val="Verdana"/>
      <family val="2"/>
      <scheme val="minor"/>
    </font>
    <font>
      <sz val="11"/>
      <color theme="0"/>
      <name val="Verdana"/>
      <family val="2"/>
      <scheme val="minor"/>
    </font>
    <font>
      <sz val="11"/>
      <name val="Bookman Old Style"/>
      <family val="1"/>
      <scheme val="major"/>
    </font>
    <font>
      <b/>
      <sz val="14"/>
      <color theme="1"/>
      <name val="Verdana"/>
      <family val="2"/>
      <scheme val="minor"/>
    </font>
    <font>
      <b/>
      <sz val="11"/>
      <color theme="1"/>
      <name val="Verdana"/>
      <family val="2"/>
      <scheme val="minor"/>
    </font>
    <font>
      <sz val="11"/>
      <color rgb="FF006100"/>
      <name val="Verdana"/>
      <family val="2"/>
      <scheme val="minor"/>
    </font>
    <font>
      <sz val="11"/>
      <color rgb="FF9C0006"/>
      <name val="Verdana"/>
      <family val="2"/>
      <scheme val="minor"/>
    </font>
    <font>
      <sz val="11"/>
      <color rgb="FF9C5700"/>
      <name val="Verdana"/>
      <family val="2"/>
      <scheme val="minor"/>
    </font>
    <font>
      <sz val="11"/>
      <color rgb="FF3F3F76"/>
      <name val="Verdana"/>
      <family val="2"/>
      <scheme val="minor"/>
    </font>
    <font>
      <b/>
      <sz val="11"/>
      <color rgb="FF3F3F3F"/>
      <name val="Verdana"/>
      <family val="2"/>
      <scheme val="minor"/>
    </font>
    <font>
      <b/>
      <sz val="11"/>
      <color rgb="FFFA7D00"/>
      <name val="Verdana"/>
      <family val="2"/>
      <scheme val="minor"/>
    </font>
    <font>
      <sz val="11"/>
      <color rgb="FFFA7D00"/>
      <name val="Verdana"/>
      <family val="2"/>
      <scheme val="minor"/>
    </font>
    <font>
      <sz val="11"/>
      <color rgb="FFFF0000"/>
      <name val="Verdana"/>
      <family val="2"/>
      <scheme val="minor"/>
    </font>
    <font>
      <i/>
      <sz val="11"/>
      <color rgb="FF7F7F7F"/>
      <name val="Verdana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/>
      </patternFill>
    </fill>
    <fill>
      <patternFill patternType="solid">
        <fgColor theme="4" tint="0.5999938962981048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 tint="0.7999816888943144"/>
        <bgColor indexed="65"/>
      </patternFill>
    </fill>
    <fill>
      <patternFill patternType="solid">
        <fgColor theme="4" tint="0.3999755851924192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"/>
        <bgColor indexed="65"/>
      </patternFill>
    </fill>
    <fill>
      <patternFill patternType="solid">
        <fgColor theme="5" tint="0.5999938962981048"/>
        <bgColor indexed="65"/>
      </patternFill>
    </fill>
    <fill>
      <patternFill patternType="solid">
        <fgColor theme="5" tint="0.3999755851924192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"/>
        <bgColor indexed="65"/>
      </patternFill>
    </fill>
    <fill>
      <patternFill patternType="solid">
        <fgColor theme="6" tint="0.5999938962981048"/>
        <bgColor indexed="65"/>
      </patternFill>
    </fill>
    <fill>
      <patternFill patternType="solid">
        <fgColor theme="6" tint="0.3999755851924192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"/>
        <bgColor indexed="65"/>
      </patternFill>
    </fill>
    <fill>
      <patternFill patternType="solid">
        <fgColor theme="7" tint="0.5999938962981048"/>
        <bgColor indexed="65"/>
      </patternFill>
    </fill>
    <fill>
      <patternFill patternType="solid">
        <fgColor theme="7" tint="0.3999755851924192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"/>
        <bgColor indexed="65"/>
      </patternFill>
    </fill>
    <fill>
      <patternFill patternType="solid">
        <fgColor theme="8" tint="0.5999938962981048"/>
        <bgColor indexed="65"/>
      </patternFill>
    </fill>
    <fill>
      <patternFill patternType="solid">
        <fgColor theme="8" tint="0.3999755851924192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"/>
        <bgColor indexed="65"/>
      </patternFill>
    </fill>
    <fill>
      <patternFill patternType="solid">
        <fgColor theme="9" tint="0.5999938962981048"/>
        <bgColor indexed="65"/>
      </patternFill>
    </fill>
    <fill>
      <patternFill patternType="solid">
        <fgColor theme="9" tint="0.3999755851924192"/>
        <bgColor indexed="65"/>
      </patternFill>
    </fill>
  </fills>
  <borders count="11">
    <border>
      <left/>
      <right/>
      <top/>
      <bottom/>
      <diagonal/>
    </border>
    <border>
      <left/>
      <right style="thick">
        <color theme="0"/>
      </right>
      <top/>
      <bottom/>
      <diagonal/>
    </border>
    <border>
      <left/>
      <right/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/>
      <right/>
      <top/>
      <bottom style="thick">
        <color theme="4" tint="0.5999633777886288"/>
      </bottom>
      <diagonal/>
    </border>
    <border>
      <left/>
      <right/>
      <top/>
      <bottom style="thick">
        <color theme="4" tint="0.3999450666829432"/>
      </bottom>
      <diagonal/>
    </border>
    <border>
      <left/>
      <right/>
      <top/>
      <bottom style="thick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 applyFill="0">
      <alignment horizontal="left" vertical="center" indent="1"/>
    </xf>
    <xf numFmtId="0" fontId="9" fillId="0" borderId="0" applyFill="0" applyBorder="0">
      <alignment vertical="center" wrapText="1"/>
    </xf>
    <xf numFmtId="0" fontId="5" fillId="0" borderId="0" applyNumberFormat="0" applyFill="0" applyBorder="0" applyAlignment="0" applyProtection="0"/>
    <xf numFmtId="0" fontId="8" fillId="0" borderId="5">
      <alignment horizontal="left" vertical="center" wrapText="1"/>
    </xf>
    <xf numFmtId="0" fontId="3" fillId="0" borderId="0"/>
    <xf numFmtId="0" fontId="6" fillId="0" borderId="0" applyFill="0" applyBorder="0">
      <alignment horizontal="left" wrapText="1"/>
    </xf>
    <xf numFmtId="1" fontId="4" fillId="0" borderId="3" applyFont="0" applyFill="0" applyProtection="0">
      <alignment horizontal="center" vertical="center"/>
    </xf>
    <xf numFmtId="167" fontId="4" fillId="0" borderId="0" applyFont="0" applyFill="0" applyBorder="0" applyProtection="0">
      <alignment horizontal="right" vertical="center" indent="1"/>
    </xf>
    <xf numFmtId="167" fontId="4" fillId="0" borderId="3" applyFont="0" applyFill="0" applyProtection="0">
      <alignment horizontal="center" vertical="center"/>
    </xf>
    <xf numFmtId="0" fontId="10" fillId="0" borderId="0" applyFill="0" applyBorder="0">
      <alignment horizontal="center" vertical="center"/>
    </xf>
    <xf numFmtId="0" fontId="11" fillId="0" borderId="0">
      <alignment horizontal="left" vertical="center" wrapText="1" indent="1"/>
    </xf>
    <xf numFmtId="0" fontId="7" fillId="3" borderId="1">
      <alignment horizontal="left" vertical="center" indent="1"/>
    </xf>
    <xf numFmtId="0" fontId="1" fillId="4" borderId="2" applyNumberFormat="0" applyAlignment="0" applyProtection="0"/>
    <xf numFmtId="0" fontId="7" fillId="2" borderId="1">
      <alignment horizontal="left" vertical="center" indent="1"/>
    </xf>
    <xf numFmtId="168" fontId="4" fillId="0" borderId="0" applyFont="0" applyFill="0" applyBorder="0">
      <alignment horizontal="left" vertical="center"/>
    </xf>
    <xf numFmtId="165" fontId="12" fillId="0" borderId="6" applyNumberFormat="0" applyFont="0" applyFill="0" applyAlignment="0">
      <alignment horizontal="left" vertical="center"/>
    </xf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5" fillId="5" borderId="0" applyNumberFormat="0" applyBorder="0" applyAlignment="0" applyProtection="0"/>
    <xf numFmtId="0" fontId="16" fillId="6" borderId="0" applyNumberFormat="0" applyBorder="0" applyAlignment="0" applyProtection="0"/>
    <xf numFmtId="0" fontId="17" fillId="7" borderId="0" applyNumberFormat="0" applyBorder="0" applyAlignment="0" applyProtection="0"/>
    <xf numFmtId="0" fontId="18" fillId="8" borderId="7" applyNumberFormat="0" applyAlignment="0" applyProtection="0"/>
    <xf numFmtId="0" fontId="19" fillId="9" borderId="8" applyNumberFormat="0" applyAlignment="0" applyProtection="0"/>
    <xf numFmtId="0" fontId="20" fillId="9" borderId="7" applyNumberFormat="0" applyAlignment="0" applyProtection="0"/>
    <xf numFmtId="0" fontId="21" fillId="0" borderId="9" applyNumberFormat="0" applyFill="0" applyAlignment="0" applyProtection="0"/>
    <xf numFmtId="0" fontId="7" fillId="10" borderId="10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4">
    <xf numFmtId="0" fontId="0" fillId="0" borderId="0" xfId="0">
      <alignment horizontal="left" vertical="center" indent="1"/>
    </xf>
    <xf numFmtId="0" fontId="7" fillId="2" borderId="1" xfId="13">
      <alignment horizontal="left" vertical="center" indent="1"/>
    </xf>
    <xf numFmtId="0" fontId="3" fillId="0" borderId="0" xfId="4"/>
    <xf numFmtId="0" fontId="9" fillId="0" borderId="0" xfId="1">
      <alignment vertical="center" wrapText="1"/>
    </xf>
    <xf numFmtId="0" fontId="6" fillId="4" borderId="2" xfId="5" applyFill="1" applyBorder="1">
      <alignment horizontal="left" wrapText="1"/>
    </xf>
    <xf numFmtId="0" fontId="0" fillId="4" borderId="2" xfId="0" applyFill="1" applyBorder="1">
      <alignment horizontal="left" vertical="center" indent="1"/>
    </xf>
    <xf numFmtId="0" fontId="10" fillId="4" borderId="2" xfId="9" applyFill="1" applyBorder="1">
      <alignment horizontal="center" vertical="center"/>
    </xf>
    <xf numFmtId="167" fontId="9" fillId="4" borderId="3" xfId="8" applyFont="1" applyFill="1">
      <alignment horizontal="center" vertical="center"/>
    </xf>
    <xf numFmtId="1" fontId="9" fillId="4" borderId="3" xfId="6" applyFont="1" applyFill="1">
      <alignment horizontal="center" vertical="center"/>
    </xf>
    <xf numFmtId="0" fontId="8" fillId="0" borderId="5" xfId="3">
      <alignment horizontal="left" vertical="center" wrapText="1"/>
    </xf>
    <xf numFmtId="0" fontId="9" fillId="0" borderId="4" xfId="1" applyBorder="1">
      <alignment vertical="center" wrapText="1"/>
    </xf>
    <xf numFmtId="0" fontId="9" fillId="0" borderId="6" xfId="1" applyBorder="1">
      <alignment vertical="center" wrapText="1"/>
    </xf>
    <xf numFmtId="0" fontId="14" fillId="3" borderId="1" xfId="11" applyFont="1">
      <alignment horizontal="left" vertical="center" indent="1"/>
    </xf>
    <xf numFmtId="166" fontId="2" fillId="0" borderId="0" xfId="10" applyNumberFormat="1" applyFont="1">
      <alignment horizontal="left" vertical="center" wrapText="1" indent="1"/>
    </xf>
    <xf numFmtId="0" fontId="6" fillId="0" borderId="0" xfId="5" applyAlignment="1">
      <alignment horizontal="left"/>
    </xf>
    <xf numFmtId="167" fontId="9" fillId="0" borderId="6" xfId="7" applyFont="1" applyBorder="1">
      <alignment horizontal="right" vertical="center" indent="1"/>
    </xf>
    <xf numFmtId="167" fontId="5" fillId="2" borderId="1" xfId="7" applyFont="1" applyFill="1" applyBorder="1">
      <alignment horizontal="right" vertical="center" indent="1"/>
    </xf>
    <xf numFmtId="167" fontId="13" fillId="3" borderId="1" xfId="7" applyFont="1" applyFill="1" applyBorder="1">
      <alignment horizontal="right" vertical="center" indent="1"/>
    </xf>
    <xf numFmtId="167" fontId="9" fillId="0" borderId="0" xfId="7" applyFont="1">
      <alignment horizontal="right" vertical="center" indent="1"/>
    </xf>
    <xf numFmtId="0" fontId="8" fillId="0" borderId="5" xfId="3">
      <alignment horizontal="left" vertical="center" wrapText="1"/>
    </xf>
    <xf numFmtId="0" fontId="3" fillId="0" borderId="0" xfId="4"/>
    <xf numFmtId="0" fontId="9" fillId="0" borderId="4" xfId="1" applyBorder="1">
      <alignment vertical="center" wrapText="1"/>
    </xf>
    <xf numFmtId="168" fontId="9" fillId="0" borderId="4" xfId="14" applyNumberFormat="1" applyFont="1" applyBorder="1">
      <alignment horizontal="left" vertical="center"/>
    </xf>
    <xf numFmtId="168" fontId="9" fillId="0" borderId="4" xfId="14" applyNumberFormat="1" applyFont="1" applyBorder="1">
      <alignment horizontal="left" vertical="center"/>
    </xf>
  </cellXfs>
  <cellStyles count="50">
    <cellStyle name="20% - Énfasis1" xfId="28" builtinId="30" customBuiltin="1"/>
    <cellStyle name="20% - Énfasis2" xfId="31" builtinId="34" customBuiltin="1"/>
    <cellStyle name="20% - Énfasis3" xfId="35" builtinId="38" customBuiltin="1"/>
    <cellStyle name="20% - Énfasis4" xfId="39" builtinId="42" customBuiltin="1"/>
    <cellStyle name="20% - Énfasis5" xfId="43" builtinId="46" customBuiltin="1"/>
    <cellStyle name="20% - Énfasis6" xfId="47" builtinId="50" customBuiltin="1"/>
    <cellStyle name="40% - Énfasis1" xfId="12" builtinId="31" customBuiltin="1"/>
    <cellStyle name="40% - Énfasis2" xfId="32" builtinId="35" customBuiltin="1"/>
    <cellStyle name="40% - Énfasis3" xfId="36" builtinId="39" customBuiltin="1"/>
    <cellStyle name="40% - Énfasis4" xfId="40" builtinId="43" customBuiltin="1"/>
    <cellStyle name="40% - Énfasis5" xfId="44" builtinId="47" customBuiltin="1"/>
    <cellStyle name="40% - Énfasis6" xfId="48" builtinId="51" customBuiltin="1"/>
    <cellStyle name="60% - Énfasis1" xfId="29" builtinId="32" customBuiltin="1"/>
    <cellStyle name="60% - Énfasis2" xfId="33" builtinId="36" customBuiltin="1"/>
    <cellStyle name="60% - Énfasis3" xfId="37" builtinId="40" customBuiltin="1"/>
    <cellStyle name="60% - Énfasis4" xfId="41" builtinId="44" customBuiltin="1"/>
    <cellStyle name="60% - Énfasis5" xfId="45" builtinId="48" customBuiltin="1"/>
    <cellStyle name="60% - Énfasis6" xfId="49" builtinId="52" customBuiltin="1"/>
    <cellStyle name="Ahorrado" xfId="13" xr:uid="{00000000-0005-0000-0000-00000D000000}"/>
    <cellStyle name="Borde" xfId="15" xr:uid="{00000000-0005-0000-0000-000002000000}"/>
    <cellStyle name="Bueno" xfId="18" builtinId="26" customBuiltin="1"/>
    <cellStyle name="Cálculo" xfId="23" builtinId="22" customBuiltin="1"/>
    <cellStyle name="Celda de comprobación" xfId="25" builtinId="23" customBuiltin="1"/>
    <cellStyle name="Celda vinculada" xfId="24" builtinId="24" customBuiltin="1"/>
    <cellStyle name="Encabezado 1" xfId="4" builtinId="16" customBuiltin="1"/>
    <cellStyle name="Encabezado 4" xfId="9" builtinId="19" customBuiltin="1"/>
    <cellStyle name="Énfasis1" xfId="11" builtinId="29" customBuiltin="1"/>
    <cellStyle name="Énfasis2" xfId="30" builtinId="33" customBuiltin="1"/>
    <cellStyle name="Énfasis3" xfId="34" builtinId="37" customBuiltin="1"/>
    <cellStyle name="Énfasis4" xfId="38" builtinId="41" customBuiltin="1"/>
    <cellStyle name="Énfasis5" xfId="42" builtinId="45" customBuiltin="1"/>
    <cellStyle name="Énfasis6" xfId="46" builtinId="49" customBuiltin="1"/>
    <cellStyle name="Entrada" xfId="21" builtinId="20" customBuiltin="1"/>
    <cellStyle name="Fecha" xfId="14" xr:uid="{00000000-0005-0000-0000-000006000000}"/>
    <cellStyle name="Incorrecto" xfId="19" builtinId="27" customBuiltin="1"/>
    <cellStyle name="Millares" xfId="6" builtinId="3" customBuiltin="1"/>
    <cellStyle name="Millares [0]" xfId="16" builtinId="6" customBuiltin="1"/>
    <cellStyle name="Moneda" xfId="7" builtinId="4" customBuiltin="1"/>
    <cellStyle name="Moneda [0]" xfId="8" builtinId="7" customBuiltin="1"/>
    <cellStyle name="Neutral" xfId="20" builtinId="28" customBuiltin="1"/>
    <cellStyle name="Normal" xfId="0" builtinId="0" customBuiltin="1"/>
    <cellStyle name="Notas" xfId="10" builtinId="10" customBuiltin="1"/>
    <cellStyle name="Porcentaje" xfId="17" builtinId="5" customBuiltin="1"/>
    <cellStyle name="Salida" xfId="22" builtinId="21" customBuiltin="1"/>
    <cellStyle name="Texto de advertencia" xfId="26" builtinId="11" customBuiltin="1"/>
    <cellStyle name="Texto explicativo" xfId="27" builtinId="53" customBuiltin="1"/>
    <cellStyle name="Título" xfId="3" builtinId="15" customBuiltin="1"/>
    <cellStyle name="Título 2" xfId="1" builtinId="17" customBuiltin="1"/>
    <cellStyle name="Título 3" xfId="5" builtinId="18" customBuiltin="1"/>
    <cellStyle name="Total" xfId="2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3.xml" Id="rId8" /><Relationship Type="http://schemas.openxmlformats.org/officeDocument/2006/relationships/styles" Target="/xl/styles.xml" Id="rId3" /><Relationship Type="http://schemas.openxmlformats.org/officeDocument/2006/relationships/customXml" Target="/customXml/item22.xml" Id="rId7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ustomXml" Target="/customXml/item13.xml" Id="rId6" /><Relationship Type="http://schemas.openxmlformats.org/officeDocument/2006/relationships/calcChain" Target="/xl/calcChain.xml" Id="rId5" /><Relationship Type="http://schemas.openxmlformats.org/officeDocument/2006/relationships/sharedStrings" Target="/xl/sharedStrings.xml" Id="rId4" /></Relationships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autoTitleDeleted val="1"/>
    <c:plotArea>
      <c:layout/>
      <c:pieChart>
        <c:varyColors val="1"/>
        <c:ser>
          <c:idx val="0"/>
          <c:order val="0"/>
          <c:spPr>
            <a:effectLst/>
          </c:spPr>
          <c:dPt>
            <c:idx val="1"/>
            <c:bubble3D val="0"/>
            <c:spPr>
              <a:solidFill>
                <a:schemeClr val="accent1">
                  <a:lumMod val="50000"/>
                </a:schemeClr>
              </a:solidFill>
              <a:effectLst/>
            </c:spPr>
            <c:extLst>
              <c:ext xmlns:c16="http://schemas.microsoft.com/office/drawing/2014/chart" uri="{C3380CC4-5D6E-409C-BE32-E72D297353CC}">
                <c16:uniqueId val="{00000001-B851-4D36-A385-B50DB62A3D4E}"/>
              </c:ext>
            </c:extLst>
          </c:dPt>
          <c:dLbls>
            <c:delete val="1"/>
          </c:dLbls>
          <c:cat>
            <c:strLit>
              <c:ptCount val="2"/>
              <c:pt idx="0">
                <c:v>Gespart</c:v>
              </c:pt>
              <c:pt idx="1">
                <c:v>Still need</c:v>
              </c:pt>
            </c:strLit>
          </c:cat>
          <c:val>
            <c:numRef>
              <c:f>'Estimador de ahorros'!$C$8:$C$9</c:f>
              <c:numCache>
                <c:formatCode>#,##0\ "€"</c:formatCode>
                <c:ptCount val="2"/>
                <c:pt idx="0">
                  <c:v>4100</c:v>
                </c:pt>
                <c:pt idx="1">
                  <c:v>1900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851-4D36-A385-B50DB62A3D4E}"/>
            </c:ext>
          </c:extLst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Gespart</c:v>
              </c:pt>
              <c:pt idx="1">
                <c:v>Still need</c:v>
              </c:pt>
            </c:strLit>
          </c:cat>
          <c:val>
            <c:numRef>
              <c:f>'Estimador de ahorros'!$D$8:$D$9</c:f>
              <c:numCache>
                <c:formatCode>#,##0\ "€"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3-B851-4D36-A385-B50DB62A3D4E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b"/>
      <c:overlay val="0"/>
      <c:txPr>
        <a:bodyPr/>
        <a:lstStyle/>
        <a:p>
          <a:pPr rtl="0">
            <a:defRPr>
              <a:latin typeface="Verdana"/>
              <a:ea typeface="Verdana"/>
              <a:cs typeface="Verdana"/>
            </a:defRPr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chemeClr val="tx1">
              <a:lumMod val="65000"/>
              <a:lumOff val="35000"/>
            </a:schemeClr>
          </a:solidFill>
        </a:defRPr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drawings/_rels/drawing11.xml.rels>&#65279;<?xml version="1.0" encoding="utf-8"?><Relationships xmlns="http://schemas.openxmlformats.org/package/2006/relationships"><Relationship Type="http://schemas.openxmlformats.org/officeDocument/2006/relationships/chart" Target="/xl/charts/chart11.xml" Id="rId1" /></Relationships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161926</xdr:colOff>
      <xdr:row>3</xdr:row>
      <xdr:rowOff>47625</xdr:rowOff>
    </xdr:from>
    <xdr:ext cx="2609849" cy="3343275"/>
    <xdr:graphicFrame macro="">
      <xdr:nvGraphicFramePr>
        <xdr:cNvPr id="7" name="GráficoAhorro" descr="Gráfico circular que compara el ahorro actual total con el dinero que aún no se ha ahorrad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theme/theme11.xml><?xml version="1.0" encoding="utf-8"?>
<a:theme xmlns:a="http://schemas.openxmlformats.org/drawingml/2006/main" name="Office Theme">
  <a:themeElements>
    <a:clrScheme name="Savings Estimator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91B936"/>
      </a:accent1>
      <a:accent2>
        <a:srgbClr val="7779CE"/>
      </a:accent2>
      <a:accent3>
        <a:srgbClr val="EA157A"/>
      </a:accent3>
      <a:accent4>
        <a:srgbClr val="FEB80A"/>
      </a:accent4>
      <a:accent5>
        <a:srgbClr val="00ADDC"/>
      </a:accent5>
      <a:accent6>
        <a:srgbClr val="FE8E40"/>
      </a:accent6>
      <a:hlink>
        <a:srgbClr val="00ADDC"/>
      </a:hlink>
      <a:folHlink>
        <a:srgbClr val="7779CE"/>
      </a:folHlink>
    </a:clrScheme>
    <a:fontScheme name="Savings Estimator">
      <a:majorFont>
        <a:latin typeface="Bookman Old Style"/>
        <a:ea typeface=""/>
        <a:cs typeface=""/>
      </a:majorFont>
      <a:minorFont>
        <a:latin typeface="Verdan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drawing" Target="/xl/drawings/drawing11.xml" Id="rId2" /><Relationship Type="http://schemas.openxmlformats.org/officeDocument/2006/relationships/printerSettings" Target="/xl/printerSettings/printerSettings11.bin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 tint="-0.249977111117893"/>
    <pageSetUpPr autoPageBreaks="0" fitToPage="1"/>
  </sheetPr>
  <dimension ref="B1:G16"/>
  <sheetViews>
    <sheetView showGridLines="0" tabSelected="1" zoomScaleNormal="100" workbookViewId="0"/>
  </sheetViews>
  <sheetFormatPr baseColWidth="10" defaultColWidth="8.796875" defaultRowHeight="30" customHeight="1" x14ac:dyDescent="0.2"/>
  <cols>
    <col min="1" max="1" width="2.69921875" customWidth="1"/>
    <col min="2" max="2" width="34" customWidth="1"/>
    <col min="3" max="7" width="11.69921875" customWidth="1"/>
    <col min="8" max="8" width="2.69921875" customWidth="1"/>
  </cols>
  <sheetData>
    <row r="1" spans="2:7" ht="80.1" customHeight="1" thickBot="1" x14ac:dyDescent="0.25">
      <c r="B1" s="19" t="s">
        <v>0</v>
      </c>
      <c r="C1" s="19"/>
      <c r="D1" s="19"/>
      <c r="E1" s="19"/>
      <c r="F1" s="19"/>
      <c r="G1" s="19"/>
    </row>
    <row r="2" spans="2:7" ht="30" customHeight="1" thickTop="1" x14ac:dyDescent="0.25">
      <c r="B2" s="2" t="s">
        <v>1</v>
      </c>
      <c r="C2" s="20" t="s">
        <v>12</v>
      </c>
      <c r="D2" s="20"/>
      <c r="E2" s="20" t="s">
        <v>17</v>
      </c>
      <c r="F2" s="20"/>
    </row>
    <row r="3" spans="2:7" ht="30" customHeight="1" thickBot="1" x14ac:dyDescent="0.25">
      <c r="B3" s="22">
        <f ca="1">TODAY()-120</f>
        <v>44537</v>
      </c>
      <c r="C3" s="23">
        <f ca="1">FechaInicioAhorros+180</f>
        <v>44717</v>
      </c>
      <c r="D3" s="23"/>
      <c r="E3" s="21" t="s">
        <v>21</v>
      </c>
      <c r="F3" s="21"/>
      <c r="G3" s="10"/>
    </row>
    <row r="4" spans="2:7" ht="45" customHeight="1" thickTop="1" x14ac:dyDescent="0.2">
      <c r="B4" s="3" t="s">
        <v>2</v>
      </c>
      <c r="C4" s="18">
        <v>6000</v>
      </c>
      <c r="D4" s="18"/>
      <c r="E4" s="13" t="s">
        <v>18</v>
      </c>
      <c r="F4" s="13"/>
      <c r="G4" s="13"/>
    </row>
    <row r="5" spans="2:7" ht="45" customHeight="1" thickBot="1" x14ac:dyDescent="0.25">
      <c r="B5" s="11" t="s">
        <v>3</v>
      </c>
      <c r="C5" s="15">
        <v>300</v>
      </c>
      <c r="D5" s="15"/>
      <c r="E5" s="13"/>
      <c r="F5" s="13"/>
      <c r="G5" s="13"/>
    </row>
    <row r="6" spans="2:7" ht="68.1" customHeight="1" thickTop="1" thickBot="1" x14ac:dyDescent="0.25">
      <c r="B6" s="11" t="s">
        <v>4</v>
      </c>
      <c r="C6" s="15">
        <f>IFERROR(CosteEvento-CantidadAhorrada, "")</f>
        <v>5700</v>
      </c>
      <c r="D6" s="15"/>
      <c r="E6" s="13"/>
      <c r="F6" s="13"/>
      <c r="G6" s="13"/>
    </row>
    <row r="7" spans="2:7" ht="35.1" customHeight="1" thickTop="1" x14ac:dyDescent="0.2">
      <c r="B7" s="14" t="str">
        <f ca="1">IFERROR(IF(InformaciónPlanAhorro&gt;0,"Si lo guardo "&amp;TEXT(InformaciónPlanAhorro,"#,##0 € ")&amp;PROPER(FrecuenciaAhorro)&amp;", desde "&amp;TEXT(TODAY(),"dd-mm-aa"&amp;":"),"La fecha del evento es demasiado cercana para un "&amp;PROPER(FrecuenciaAhorro)&amp;" Plan de ahorro"), "")</f>
        <v>Si lo guardo 1140,0 € Mensual, desde 06-04-22:</v>
      </c>
      <c r="C7" s="14"/>
      <c r="D7" s="14"/>
      <c r="E7" s="13"/>
      <c r="F7" s="13"/>
      <c r="G7" s="13"/>
    </row>
    <row r="8" spans="2:7" ht="35.1" customHeight="1" x14ac:dyDescent="0.2">
      <c r="B8" s="1" t="s">
        <v>5</v>
      </c>
      <c r="C8" s="16">
        <f ca="1" xml:space="preserve"> IFERROR(IF(InformaciónPlanAhorro&gt;0,IF(TODAY()&gt;FechaInicioAhorros,(TODAY()-FechaInicioAhorros)*AhorrosDiarios,0)+CantidadAhorrada,CantidadAhorrada), "")</f>
        <v>4100</v>
      </c>
      <c r="D8" s="16"/>
      <c r="E8" s="13"/>
      <c r="F8" s="13"/>
      <c r="G8" s="13"/>
    </row>
    <row r="9" spans="2:7" ht="35.1" customHeight="1" x14ac:dyDescent="0.2">
      <c r="B9" s="12" t="s">
        <v>6</v>
      </c>
      <c r="C9" s="17">
        <f ca="1">IFERROR(MAX(0,CosteEvento-AhorrosHastaFecha), "")</f>
        <v>1900</v>
      </c>
      <c r="D9" s="17"/>
      <c r="E9" s="13"/>
      <c r="F9" s="13"/>
      <c r="G9" s="13"/>
    </row>
    <row r="10" spans="2:7" ht="15" customHeight="1" thickBot="1" x14ac:dyDescent="0.25">
      <c r="B10" s="9"/>
      <c r="C10" s="9"/>
      <c r="D10" s="9"/>
      <c r="E10" s="9"/>
      <c r="F10" s="9"/>
      <c r="G10" s="9"/>
    </row>
    <row r="11" spans="2:7" ht="45" customHeight="1" thickTop="1" x14ac:dyDescent="0.2">
      <c r="B11" s="3" t="s">
        <v>7</v>
      </c>
    </row>
    <row r="12" spans="2:7" ht="20.1" customHeight="1" thickBot="1" x14ac:dyDescent="0.25">
      <c r="B12" s="4" t="s">
        <v>8</v>
      </c>
      <c r="C12" s="6" t="s">
        <v>13</v>
      </c>
      <c r="D12" s="6" t="s">
        <v>15</v>
      </c>
      <c r="E12" s="6" t="s">
        <v>19</v>
      </c>
      <c r="F12" s="6" t="s">
        <v>21</v>
      </c>
      <c r="G12" s="6" t="s">
        <v>23</v>
      </c>
    </row>
    <row r="13" spans="2:7" ht="39.95" customHeight="1" thickTop="1" thickBot="1" x14ac:dyDescent="0.25">
      <c r="B13" s="5" t="s">
        <v>9</v>
      </c>
      <c r="C13" s="7">
        <f ca="1">IFERROR(MIN(Objetivo,IF(DíasHastaEvento="",0,Objetivo/DíasHastaEvento)), "")</f>
        <v>3.1666666666666668E1</v>
      </c>
      <c r="D13" s="7">
        <f ca="1">IFERROR(MIN(Objetivo,IF(SemanasHastaElEvento="",0,IF(ROUNDUP(SemanasHastaElEvento,0)=0,0,Objetivo/SemanasHastaElEvento))), "")</f>
        <v>2.2166666666666666E2</v>
      </c>
      <c r="E13" s="7">
        <f ca="1">IFERROR(IF(OR(QuincenalHastaElEvento=0,QuincenalHastaElEvento=""),0,MIN(Objetivo,IF(D13="",0,Objetivo/QuincenalHastaElEvento))), "")</f>
        <v>475</v>
      </c>
      <c r="F13" s="7">
        <f ca="1">IFERROR(MIN(Objetivo,IF(Objetivo="",0,IF(OR(MesesHastaEvento=0,MesesHastaEvento=""),0,Objetivo/MesesHastaEvento))), "")</f>
        <v>1140</v>
      </c>
      <c r="G13" s="7">
        <f ca="1">IFERROR(IF(OR(Objetivo="",Objetivo=0),0,IF(OR(AñosHastaElEvento=0,AñosHastaElEvento=""),0,Objetivo/AñosHastaElEvento)), "")</f>
        <v>0</v>
      </c>
    </row>
    <row r="14" spans="2:7" ht="20.1" customHeight="1" thickTop="1" thickBot="1" x14ac:dyDescent="0.25">
      <c r="B14" s="4" t="s">
        <v>10</v>
      </c>
      <c r="C14" s="6" t="s">
        <v>14</v>
      </c>
      <c r="D14" s="6" t="s">
        <v>16</v>
      </c>
      <c r="E14" s="6" t="s">
        <v>20</v>
      </c>
      <c r="F14" s="6" t="s">
        <v>22</v>
      </c>
      <c r="G14" s="6" t="s">
        <v>24</v>
      </c>
    </row>
    <row r="15" spans="2:7" ht="39.95" customHeight="1" thickTop="1" thickBot="1" x14ac:dyDescent="0.25">
      <c r="B15" s="5" t="s">
        <v>11</v>
      </c>
      <c r="C15" s="8">
        <f ca="1">IFERROR(IF(FechaInicioAhorros&lt;&gt;"",DATEDIF(FechaInicioAhorros,FechaEvento,"D"),""), "")</f>
        <v>180</v>
      </c>
      <c r="D15" s="8">
        <f ca="1">IFERROR(IF(DíasHastaEvento&lt;&gt;"",DíasHastaEvento/7,""), "")</f>
        <v>2.5714285714285715E1</v>
      </c>
      <c r="E15" s="8">
        <f ca="1">IFERROR(IF(OR(SemanasHastaElEvento=0,SemanasHastaElEvento=""),0,ROUNDDOWN(SemanasHastaElEvento/2,0)), "")</f>
        <v>12</v>
      </c>
      <c r="F15" s="8">
        <f ca="1">IFERROR(IF(FechaInicioAhorros&lt;&gt;"",DATEDIF(FechaInicioAhorros,FechaEvento,"M"),""), "")</f>
        <v>5</v>
      </c>
      <c r="G15" s="8">
        <f ca="1">IFERROR(IF(FechaInicioAhorros&lt;&gt;"",DATEDIF(FechaInicioAhorros,FechaEvento,"Y"),""), "")</f>
        <v>0</v>
      </c>
    </row>
    <row r="16" spans="2:7" ht="30" customHeight="1" thickTop="1" x14ac:dyDescent="0.2"/>
  </sheetData>
  <sheetProtection formatColumns="0" formatRows="0" selectLockedCells="1"/>
  <mergeCells count="10">
    <mergeCell ref="B1:G1"/>
    <mergeCell ref="C2:D2"/>
    <mergeCell ref="C3:D3"/>
    <mergeCell ref="E3:F3"/>
    <mergeCell ref="E2:F2"/>
    <mergeCell ref="C5:D5"/>
    <mergeCell ref="C8:D8"/>
    <mergeCell ref="C9:D9"/>
    <mergeCell ref="C6:D6"/>
    <mergeCell ref="C4:D4"/>
  </mergeCells>
  <dataValidations xWindow="216" yWindow="376" count="24">
    <dataValidation type="date" errorStyle="information" operator="lessThan" allowBlank="1" showInputMessage="1" showErrorMessage="1" errorTitle="Fecha de inicio del ahorro" error="La fecha de inicio del ahorro debe ser anterior a la fecha de fin del ahorro." prompt="Escriba la fecha de inicio de ahorro con el formato Mes/Día/Año en esta celda" sqref="B3" xr:uid="{00000000-0002-0000-0000-000000000000}">
      <formula1>C3</formula1>
    </dataValidation>
    <dataValidation allowBlank="1" showInputMessage="1" showErrorMessage="1" prompt="Cree un estimador de ahorros en este libro. Escriba las fechas de inicio y fin de ahorro, el costo del viaje y el ahorro anterior. Las cantidades de ahorro y necesidad de ahorro se calculan automáticamente en las celdas C8 y C9" sqref="A1" xr:uid="{00000000-0002-0000-0000-000001000000}"/>
    <dataValidation allowBlank="1" showInputMessage="1" showErrorMessage="1" prompt="El título de esta hoja de cálculo está en esta celda. Escriba las fechas de inicio y fin de ahorro en las celdas B3 a C3. Seleccione el periodo de ahorro en la celda E3. Escriba otros detalles de ahorro en las celdas B4 a D5" sqref="B1:G1" xr:uid="{00000000-0002-0000-0000-000002000000}"/>
    <dataValidation allowBlank="1" showInputMessage="1" showErrorMessage="1" prompt="Escriba la fecha de inicio de ahorro en la celda inferior." sqref="B2" xr:uid="{00000000-0002-0000-0000-000003000000}"/>
    <dataValidation type="date" errorStyle="information" operator="greaterThan" allowBlank="1" showInputMessage="1" showErrorMessage="1" errorTitle="Fecha de fin de ahorro" error="La fecha de fin del ahorro debe ser posterior a la fecha de inicio del ahorro." prompt="Escriba la fecha de fin de ahorro en la celda inferior." sqref="C2:D2" xr:uid="{00000000-0002-0000-0000-000004000000}">
      <formula1>B2</formula1>
    </dataValidation>
    <dataValidation allowBlank="1" showInputMessage="1" showErrorMessage="1" prompt="Escriba la fecha de fin de ahorro con el formato mes/día/año en esta celda" sqref="C3:D3" xr:uid="{00000000-0002-0000-0000-000005000000}"/>
    <dataValidation allowBlank="1" showInputMessage="1" showErrorMessage="1" prompt="Seleccione el periodo de ahorro en la celda siguiente" sqref="E2:F2" xr:uid="{00000000-0002-0000-0000-000006000000}"/>
    <dataValidation type="list" errorStyle="warning" allowBlank="1" showInputMessage="1" showErrorMessage="1" error="Seleccione el periodo de ahorro en la lista. Luego, seleccione CANCELAR, presione ALT+FLECHA ABAJO para ver las opciones y use la tecla de FLECHA ABAJO y ENTRAR para realizar una selección." prompt="Seleccione el periodo de ahorro en esta celda. Presione ALT+FLECHA ABAJO para ver las opciones, y después use la tecla de FLECHA ABAJO y ENTRAR para realizar una selección" sqref="E3:F3" xr:uid="{00000000-0002-0000-0000-000007000000}">
      <formula1>"Semanal,Quincenal,Mensual,Anual"</formula1>
    </dataValidation>
    <dataValidation allowBlank="1" showInputMessage="1" showErrorMessage="1" prompt="Escriba los costes del viaje en la celda a la derecha" sqref="B4" xr:uid="{00000000-0002-0000-0000-000008000000}"/>
    <dataValidation allowBlank="1" showInputMessage="1" showErrorMessage="1" prompt="Escriba en esta celda el costo del viaje " sqref="C4:D4" xr:uid="{00000000-0002-0000-0000-000009000000}"/>
    <dataValidation allowBlank="1" showInputMessage="1" showErrorMessage="1" prompt="Escriba los ahorros anteriores en la celda de la derecha" sqref="B5" xr:uid="{00000000-0002-0000-0000-00000A000000}"/>
    <dataValidation allowBlank="1" showInputMessage="1" showErrorMessage="1" prompt="Escriba los ahorros anteriores en esta celda" sqref="C5:D5" xr:uid="{00000000-0002-0000-0000-00000B000000}"/>
    <dataValidation allowBlank="1" showInputMessage="1" showErrorMessage="1" prompt="El objetivo de ahorro actual se calcula automáticamente en la celda de la derecha" sqref="B6" xr:uid="{00000000-0002-0000-0000-00000C000000}"/>
    <dataValidation allowBlank="1" showInputMessage="1" showErrorMessage="1" prompt="El objetivo de ahorro actual se calcula automáticamente en esta celda" sqref="C6:D6" xr:uid="{00000000-0002-0000-0000-00000D000000}"/>
    <dataValidation allowBlank="1" showInputMessage="1" showErrorMessage="1" prompt="La instrucción se actualiza automáticamente en esta celda y el gráfico circular en la celda a la derecha" sqref="B7:D7" xr:uid="{00000000-0002-0000-0000-00000E000000}"/>
    <dataValidation allowBlank="1" showInputMessage="1" showErrorMessage="1" prompt="El importe ahorrado se actualiza automáticamente en la celda de la derecha" sqref="B8" xr:uid="{00000000-0002-0000-0000-00000F000000}"/>
    <dataValidation allowBlank="1" showInputMessage="1" showErrorMessage="1" prompt="El importe ahorrado se actualiza automáticamente en esta celda" sqref="C8:D8" xr:uid="{00000000-0002-0000-0000-000010000000}"/>
    <dataValidation allowBlank="1" showInputMessage="1" showErrorMessage="1" prompt="El importe que todavía se debe ahorrar se calcula automáticamente en la celda de la derecha" sqref="B9" xr:uid="{00000000-0002-0000-0000-000011000000}"/>
    <dataValidation allowBlank="1" showInputMessage="1" showErrorMessage="1" prompt="El importe que todavía se debe ahorrar se actualiza automáticamente en esta celda y el plan de ahorro se actualiza automáticamente en las celdas B17 a G21." sqref="C9:D9" xr:uid="{00000000-0002-0000-0000-000012000000}"/>
    <dataValidation allowBlank="1" showInputMessage="1" showErrorMessage="1" prompt="Los detalles del plan de ahorro se actualizan automáticamente en las celdas B17 a G21" sqref="B11" xr:uid="{00000000-0002-0000-0000-000013000000}"/>
    <dataValidation allowBlank="1" showInputMessage="1" showErrorMessage="1" prompt="Los intervalos de ahorro se encuentran en celdas de la derecha, de la columna C a la G" sqref="B12" xr:uid="{00000000-0002-0000-0000-000014000000}"/>
    <dataValidation allowBlank="1" showInputMessage="1" showErrorMessage="1" prompt="La cantidad que ahorrar se actualiza automáticamente para cada intervalo de ahorro en las celdas de la derecha." sqref="B13" xr:uid="{00000000-0002-0000-0000-000015000000}"/>
    <dataValidation allowBlank="1" showInputMessage="1" showErrorMessage="1" prompt="Los intervalos se encuentran en las celdas de la derecha, de la columna C a la G" sqref="B14" xr:uid="{00000000-0002-0000-0000-000016000000}"/>
    <dataValidation allowBlank="1" showInputMessage="1" showErrorMessage="1" prompt="El tiempo hasta que se alcanza el objetivo se actualiza automáticamente para cada intervalo de tiempo de las celdas de la derecha" sqref="B15" xr:uid="{00000000-0002-0000-0000-000017000000}"/>
  </dataValidations>
  <printOptions horizontalCentered="1"/>
  <pageMargins left="0.7" right="0.7" top="0.75" bottom="0.75" header="0.3" footer="0.3"/>
  <pageSetup paperSize="9" orientation="landscape" r:id="rId1"/>
  <headerFooter differentFirst="1">
    <oddFooter>Page &amp;P of &amp;N</oddFooter>
  </headerFooter>
  <drawing r:id="rId2"/>
</worksheet>
</file>

<file path=customXml/_rels/item13.xml.rels>&#65279;<?xml version="1.0" encoding="utf-8"?><Relationships xmlns="http://schemas.openxmlformats.org/package/2006/relationships"><Relationship Type="http://schemas.openxmlformats.org/officeDocument/2006/relationships/customXmlProps" Target="/customXml/itemProps13.xml" Id="rId1" /></Relationships>
</file>

<file path=customXml/_rels/item22.xml.rels>&#65279;<?xml version="1.0" encoding="utf-8"?><Relationships xmlns="http://schemas.openxmlformats.org/package/2006/relationships"><Relationship Type="http://schemas.openxmlformats.org/officeDocument/2006/relationships/customXmlProps" Target="/customXml/itemProps22.xml" Id="rId1" /></Relationships>
</file>

<file path=customXml/_rels/item3.xml.rels>&#65279;<?xml version="1.0" encoding="utf-8"?><Relationships xmlns="http://schemas.openxmlformats.org/package/2006/relationships"><Relationship Type="http://schemas.openxmlformats.org/officeDocument/2006/relationships/customXmlProps" Target="/customXml/itemProps31.xml" Id="rId1" /></Relationships>
</file>

<file path=customXml/item1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2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4" ma:contentTypeDescription="Create a new document." ma:contentTypeScope="" ma:versionID="2d714a3296df14eba7a100bb665443ca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49549bf45bfbbfb6cffed527380e77e1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3.xml><?xml version="1.0" encoding="utf-8"?>
<ds:datastoreItem xmlns:ds="http://schemas.openxmlformats.org/officeDocument/2006/customXml" ds:itemID="{96FF2AF0-1B6A-4233-9517-439C5BBFA7F9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customXml/itemProps22.xml><?xml version="1.0" encoding="utf-8"?>
<ds:datastoreItem xmlns:ds="http://schemas.openxmlformats.org/officeDocument/2006/customXml" ds:itemID="{77B52816-5A59-4E72-BE1B-1D3477C45D8B}">
  <ds:schemaRefs>
    <ds:schemaRef ds:uri="http://schemas.microsoft.com/sharepoint/v3/contenttype/forms"/>
  </ds:schemaRefs>
</ds:datastoreItem>
</file>

<file path=customXml/itemProps31.xml><?xml version="1.0" encoding="utf-8"?>
<ds:datastoreItem xmlns:ds="http://schemas.openxmlformats.org/officeDocument/2006/customXml" ds:itemID="{714799DF-D9F1-42E1-854A-5CC303BB15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Template>TM03107660</ap:Template>
  <ap:DocSecurity>0</ap:DocSecurity>
  <ap:ScaleCrop>false</ap:ScaleCrop>
  <ap:HeadingPairs>
    <vt:vector baseType="variant" size="4">
      <vt:variant>
        <vt:lpstr>Hojas de cálculo</vt:lpstr>
      </vt:variant>
      <vt:variant>
        <vt:i4>1</vt:i4>
      </vt:variant>
      <vt:variant>
        <vt:lpstr>Rangos con nombre</vt:lpstr>
      </vt:variant>
      <vt:variant>
        <vt:i4>22</vt:i4>
      </vt:variant>
    </vt:vector>
  </ap:HeadingPairs>
  <ap:TitlesOfParts>
    <vt:vector baseType="lpstr" size="23">
      <vt:lpstr>Estimador de ahorros</vt:lpstr>
      <vt:lpstr>AhorrosAnuales</vt:lpstr>
      <vt:lpstr>AhorrosDiarios</vt:lpstr>
      <vt:lpstr>AhorrosHastaFecha</vt:lpstr>
      <vt:lpstr>AhorrosMensuales</vt:lpstr>
      <vt:lpstr>AhorrosQuincenales</vt:lpstr>
      <vt:lpstr>AhorrosSemanales</vt:lpstr>
      <vt:lpstr>AñosHastaElEvento</vt:lpstr>
      <vt:lpstr>CantidadAhorrada</vt:lpstr>
      <vt:lpstr>CosteEvento</vt:lpstr>
      <vt:lpstr>DíasHastaEvento</vt:lpstr>
      <vt:lpstr>FechaEvento</vt:lpstr>
      <vt:lpstr>FechaInicioAhorros</vt:lpstr>
      <vt:lpstr>FrecuenciaAhorro</vt:lpstr>
      <vt:lpstr>MesesHastaEvento</vt:lpstr>
      <vt:lpstr>Objetivo</vt:lpstr>
      <vt:lpstr>QuincenalHastaElEvento</vt:lpstr>
      <vt:lpstr>RegiónDeTítulo1..G13</vt:lpstr>
      <vt:lpstr>RegiónDeTítulo2..G15</vt:lpstr>
      <vt:lpstr>RegiónTítuloColumna1..E3</vt:lpstr>
      <vt:lpstr>SemanasHastaElEvento</vt:lpstr>
      <vt:lpstr>TítuloFilaRegión1..C6</vt:lpstr>
      <vt:lpstr>TítuloFilaRegión2..C9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2022-02-14T04:46:43Z</dcterms:created>
  <dcterms:modified xsi:type="dcterms:W3CDTF">2022-04-06T13:24:16Z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