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78023422-405F-41AA-987D-2EA714F0A2D4}" xr6:coauthVersionLast="32" xr6:coauthVersionMax="32" xr10:uidLastSave="{00000000-0000-0000-0000-000000000000}"/>
  <bookViews>
    <workbookView xWindow="0" yWindow="0" windowWidth="21600" windowHeight="9195" xr2:uid="{00000000-000D-0000-FFFF-FFFF00000000}"/>
  </bookViews>
  <sheets>
    <sheet name="Informe de gastos" sheetId="1" r:id="rId1"/>
  </sheets>
  <definedNames>
    <definedName name="Anticipos">'Informe de gastos'!$M$23</definedName>
    <definedName name="TodosLosDatos">Gastos[[FECHA]:[VARIOS]]</definedName>
    <definedName name="FechaInicio">'Informe de gastos'!$J$5</definedName>
    <definedName name="TítuloColumna1">Gastos[[#Headers],[FECHA]]</definedName>
    <definedName name="FechaFinalización">'Informe de gastos'!$J$6</definedName>
    <definedName name="TarifaKilometraje">'Informe de gastos'!$M$4</definedName>
    <definedName name="_xlnm.Print_Titles" localSheetId="0">'Informe de gastos'!$10:$10</definedName>
    <definedName name="TítuloFilaRegión1..C7">'Informe de gastos'!$B$4</definedName>
    <definedName name="TítuloFilaRegión2..F7">'Informe de gastos'!$E$4</definedName>
    <definedName name="TítuloFilaRegión3..J8">'Informe de gastos'!$I$4</definedName>
    <definedName name="TítuloFilaRegión4..M8">'Informe de gastos'!$L$4</definedName>
    <definedName name="TítuloFilaRegión5..M24">'Informe de gastos'!$L$23</definedName>
  </definedNames>
  <calcPr calcId="162913"/>
</workbook>
</file>

<file path=xl/calcChain.xml><?xml version="1.0" encoding="utf-8"?>
<calcChain xmlns="http://schemas.openxmlformats.org/spreadsheetml/2006/main">
  <c r="B12" i="1" l="1"/>
  <c r="B11" i="1"/>
  <c r="J6" i="1" l="1"/>
  <c r="J5" i="1"/>
  <c r="M12" i="1"/>
  <c r="M11" i="1"/>
  <c r="M13" i="1"/>
  <c r="M14" i="1"/>
  <c r="M15" i="1"/>
  <c r="M16" i="1"/>
  <c r="M17" i="1"/>
  <c r="M18" i="1"/>
  <c r="M19" i="1"/>
  <c r="M20" i="1"/>
  <c r="M21" i="1"/>
  <c r="L21" i="1"/>
  <c r="L20" i="1"/>
  <c r="L19" i="1"/>
  <c r="L18" i="1"/>
  <c r="L17" i="1"/>
  <c r="L16" i="1"/>
  <c r="L15" i="1"/>
  <c r="L14" i="1"/>
  <c r="L13" i="1"/>
  <c r="L11" i="1" l="1"/>
  <c r="L12" i="1"/>
  <c r="E22" i="1" l="1"/>
  <c r="F22" i="1"/>
  <c r="G22" i="1"/>
  <c r="H22" i="1"/>
  <c r="I22" i="1"/>
  <c r="M22" i="1"/>
  <c r="M24" i="1" s="1"/>
</calcChain>
</file>

<file path=xl/sharedStrings.xml><?xml version="1.0" encoding="utf-8"?>
<sst xmlns="http://schemas.openxmlformats.org/spreadsheetml/2006/main" count="49" uniqueCount="44">
  <si>
    <t>INFORME DE GASTOS</t>
  </si>
  <si>
    <t>CONTOSO, LTD</t>
  </si>
  <si>
    <t>123 South Main Street, North Buffalo, Nueva York 12345</t>
  </si>
  <si>
    <t>TELÉFONO</t>
  </si>
  <si>
    <t>FAX</t>
  </si>
  <si>
    <t>CORREO ELECTRÓNICO</t>
  </si>
  <si>
    <t>WEB</t>
  </si>
  <si>
    <t>FECHA</t>
  </si>
  <si>
    <t>TOTALES</t>
  </si>
  <si>
    <t>info@contoso.com</t>
  </si>
  <si>
    <t>www.contoso.com</t>
  </si>
  <si>
    <t>CUENTA</t>
  </si>
  <si>
    <t>Ventas</t>
  </si>
  <si>
    <t>DESCRIPCIÓN</t>
  </si>
  <si>
    <t>Kilometraje</t>
  </si>
  <si>
    <t>Convención</t>
  </si>
  <si>
    <t>NOMBRE</t>
  </si>
  <si>
    <t>DEPARTAMENTO</t>
  </si>
  <si>
    <t>PUESTO</t>
  </si>
  <si>
    <t>DIRECTOR</t>
  </si>
  <si>
    <t>HOTEL</t>
  </si>
  <si>
    <t>Naiara Padilla</t>
  </si>
  <si>
    <t>Directora ejecutiva</t>
  </si>
  <si>
    <t>Sergio Valladares</t>
  </si>
  <si>
    <t>TRANSPORTE</t>
  </si>
  <si>
    <t>COMIDAS</t>
  </si>
  <si>
    <t>MOTIVO</t>
  </si>
  <si>
    <t>INICIO</t>
  </si>
  <si>
    <t>FINALIZACIÓN</t>
  </si>
  <si>
    <t>PREPARADO POR</t>
  </si>
  <si>
    <t>APROBADO POR</t>
  </si>
  <si>
    <t>VARIOS</t>
  </si>
  <si>
    <t>Seminario anual de ventas</t>
  </si>
  <si>
    <t>CUENTAKILÓMETROS 
INICIO</t>
  </si>
  <si>
    <t>CUENTAKILÓMETROS 
FIN</t>
  </si>
  <si>
    <t>TARIFA DEL KILOMETRAJE</t>
  </si>
  <si>
    <t>TARIFA DE LAS COMIDAS</t>
  </si>
  <si>
    <t>TARIFA DEL HOTEL</t>
  </si>
  <si>
    <t>TARIFA TELEFÓNICA</t>
  </si>
  <si>
    <t>TARIFA DE GASTOS VARIOS</t>
  </si>
  <si>
    <t>KILOMETRAJE 
TOTAL</t>
  </si>
  <si>
    <t>ANTICIPOS</t>
  </si>
  <si>
    <t>TOTAL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</si>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</sst>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&quot;$&quot;#,##0.00_);\(&quot;$&quot;#,##0.00\)"/>
    <numFmt numFmtId="165" formatCode="&quot;$&quot;#,##0.00&quot;/mile&quot;"/>
    <numFmt numFmtId="166" formatCode="&quot;$&quot;#,##0.00&quot;/day&quot;"/>
    <numFmt numFmtId="167" formatCode="&quot;$&quot;#,##0.00&quot;/night&quot;"/>
    <numFmt numFmtId="168" formatCode="#,##0.0_)&quot; mi.&quot;;\(#,##0.0\)&quot; mi.&quot;"/>
    <numFmt numFmtId="169" formatCode="[&lt;=9999999]###\-####;\(###\)\ ###\-####"/>
    <numFmt numFmtId="174" formatCode="#,##0.0_)&quot; km&quot;;\(#,##0.0\)&quot; km&quot;"/>
    <numFmt numFmtId="175" formatCode="&quot;€&quot;#,##0.00&quot;/km&quot;"/>
    <numFmt numFmtId="176" formatCode="&quot;€&quot;#,##0.00&quot;/día&quot;"/>
    <numFmt numFmtId="177" formatCode="&quot;€&quot;#,##0.00&quot;/noche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11"/>
      <color theme="3"/>
      <name val="Cambria"/>
      <family val="1"/>
      <scheme val="major"/>
    </font>
    <font>
      <sz val="11"/>
      <color theme="3"/>
      <name val="Calibri"/>
      <family val="2"/>
      <scheme val="minor"/>
    </font>
    <font>
      <sz val="11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9">
    <xf numFmtId="0" fontId="0" fillId="0" borderId="0">
      <alignment horizontal="left" vertical="center" wrapText="1" indent="1"/>
    </xf>
    <xf numFmtId="168" fontId="1" fillId="0" borderId="0" applyFont="0" applyFill="0" applyBorder="0" applyAlignment="0" applyProtection="0"/>
    <xf numFmtId="164" fontId="1" fillId="0" borderId="0" applyFont="0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6" fillId="0" borderId="0" applyNumberFormat="0" applyFill="0" applyProtection="0">
      <alignment vertical="top"/>
    </xf>
    <xf numFmtId="0" fontId="5" fillId="0" borderId="1" applyNumberFormat="0" applyProtection="0">
      <alignment vertical="center"/>
    </xf>
    <xf numFmtId="0" fontId="7" fillId="2" borderId="0" applyNumberFormat="0" applyBorder="0" applyProtection="0">
      <alignment horizontal="center"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Protection="0">
      <alignment horizontal="center" vertical="center"/>
    </xf>
    <xf numFmtId="0" fontId="6" fillId="0" borderId="0" applyNumberFormat="0" applyFill="0" applyBorder="0" applyProtection="0">
      <alignment horizontal="left" vertical="top"/>
    </xf>
    <xf numFmtId="14" fontId="1" fillId="0" borderId="0" applyFont="0" applyFill="0" applyBorder="0" applyAlignment="0">
      <alignment horizontal="left" vertical="center" wrapText="1" indent="1"/>
    </xf>
    <xf numFmtId="169" fontId="1" fillId="0" borderId="0" applyFont="0" applyFill="0" applyBorder="0" applyAlignment="0">
      <alignment horizontal="left" vertical="center" wrapText="1" indent="1"/>
    </xf>
    <xf numFmtId="0" fontId="1" fillId="0" borderId="2" applyNumberFormat="0" applyFont="0" applyFill="0" applyAlignment="0">
      <alignment horizontal="left" vertical="center" wrapText="1" indent="1"/>
    </xf>
    <xf numFmtId="0" fontId="1" fillId="0" borderId="3" applyNumberFormat="0" applyFont="0" applyFill="0" applyAlignment="0">
      <alignment horizontal="left" vertical="center" wrapText="1" indent="1"/>
    </xf>
    <xf numFmtId="165" fontId="6" fillId="0" borderId="0" applyFont="0" applyFill="0" applyBorder="0">
      <alignment horizontal="left" vertical="center" indent="1"/>
    </xf>
    <xf numFmtId="166" fontId="6" fillId="0" borderId="0" applyFont="0" applyFill="0" applyBorder="0">
      <alignment horizontal="left" vertical="center" indent="1"/>
    </xf>
    <xf numFmtId="167" fontId="6" fillId="0" borderId="0" applyFont="0" applyFill="0" applyBorder="0">
      <alignment horizontal="left" vertical="center" indent="1"/>
    </xf>
  </cellStyleXfs>
  <cellXfs count="23">
    <xf numFmtId="0" fontId="0" fillId="0" borderId="0" xfId="0">
      <alignment horizontal="left" vertical="center" wrapText="1" indent="1"/>
    </xf>
    <xf numFmtId="168" fontId="0" fillId="0" borderId="0" xfId="0" applyNumberFormat="1">
      <alignment horizontal="left" vertical="center" wrapText="1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5">
      <alignment vertical="center"/>
    </xf>
    <xf numFmtId="0" fontId="6" fillId="0" borderId="0" xfId="6">
      <alignment vertical="top"/>
    </xf>
    <xf numFmtId="0" fontId="7" fillId="2" borderId="0" xfId="8" applyBorder="1" applyAlignment="1">
      <alignment horizontal="center" vertical="center"/>
    </xf>
    <xf numFmtId="0" fontId="3" fillId="0" borderId="0" xfId="3" applyAlignment="1">
      <alignment horizontal="left"/>
    </xf>
    <xf numFmtId="0" fontId="7" fillId="2" borderId="0" xfId="8" applyBorder="1" applyAlignment="1">
      <alignment horizontal="center" vertical="center" wrapText="1"/>
    </xf>
    <xf numFmtId="0" fontId="5" fillId="0" borderId="1" xfId="7">
      <alignment vertical="center"/>
    </xf>
    <xf numFmtId="0" fontId="0" fillId="0" borderId="0" xfId="0">
      <alignment horizontal="left" vertical="center" wrapText="1" indent="1"/>
    </xf>
    <xf numFmtId="14" fontId="0" fillId="0" borderId="0" xfId="12" applyFont="1">
      <alignment horizontal="left" vertical="center" wrapText="1" indent="1"/>
    </xf>
    <xf numFmtId="7" fontId="0" fillId="0" borderId="0" xfId="2" applyNumberFormat="1" applyFont="1">
      <alignment horizontal="right" vertical="center"/>
    </xf>
    <xf numFmtId="44" fontId="4" fillId="0" borderId="0" xfId="0" applyNumberFormat="1" applyFont="1" applyFill="1" applyBorder="1" applyAlignment="1">
      <alignment horizontal="left" vertical="center"/>
    </xf>
    <xf numFmtId="7" fontId="4" fillId="0" borderId="0" xfId="0" applyNumberFormat="1" applyFont="1" applyFill="1" applyBorder="1" applyAlignment="1">
      <alignment vertical="center"/>
    </xf>
    <xf numFmtId="0" fontId="0" fillId="0" borderId="0" xfId="0">
      <alignment horizontal="left" vertical="center" wrapText="1" indent="1"/>
    </xf>
    <xf numFmtId="14" fontId="0" fillId="0" borderId="0" xfId="12" applyFont="1">
      <alignment horizontal="left" vertical="center" wrapText="1" indent="1"/>
    </xf>
    <xf numFmtId="169" fontId="0" fillId="0" borderId="0" xfId="13" applyFont="1">
      <alignment horizontal="left" vertical="center" wrapText="1" indent="1"/>
    </xf>
    <xf numFmtId="174" fontId="0" fillId="0" borderId="0" xfId="1" applyNumberFormat="1" applyFont="1" applyAlignment="1">
      <alignment horizontal="left" vertical="center" wrapText="1" indent="1"/>
    </xf>
    <xf numFmtId="175" fontId="6" fillId="0" borderId="0" xfId="16" applyNumberFormat="1" applyBorder="1">
      <alignment horizontal="left" vertical="center" indent="1"/>
    </xf>
    <xf numFmtId="176" fontId="6" fillId="0" borderId="0" xfId="17" applyNumberFormat="1" applyBorder="1">
      <alignment horizontal="left" vertical="center" indent="1"/>
    </xf>
    <xf numFmtId="177" fontId="6" fillId="0" borderId="0" xfId="18" applyNumberFormat="1" applyBorder="1">
      <alignment horizontal="left" vertical="center" indent="1"/>
    </xf>
  </cellXfs>
  <cellStyles count="19">
    <cellStyle name="Borde derecho" xfId="15" xr:uid="{00000000-0005-0000-0000-000011000000}"/>
    <cellStyle name="Borde izquierdo" xfId="14" xr:uid="{00000000-0005-0000-0000-00000B000000}"/>
    <cellStyle name="Encabezado 1" xfId="5" builtinId="16" customBuiltin="1"/>
    <cellStyle name="Encabezado 4" xfId="8" builtinId="19" customBuiltin="1"/>
    <cellStyle name="Entrada" xfId="10" builtinId="20" customBuiltin="1"/>
    <cellStyle name="Fecha" xfId="12" xr:uid="{00000000-0005-0000-0000-000002000000}"/>
    <cellStyle name="Hipervínculo" xfId="4" builtinId="8" customBuiltin="1"/>
    <cellStyle name="Hipervínculo visitado" xfId="9" builtinId="9" customBuiltin="1"/>
    <cellStyle name="Millares" xfId="1" builtinId="3" customBuiltin="1"/>
    <cellStyle name="Moneda" xfId="2" builtinId="4" customBuiltin="1"/>
    <cellStyle name="Normal" xfId="0" builtinId="0" customBuiltin="1"/>
    <cellStyle name="Por día" xfId="17" xr:uid="{00000000-0005-0000-0000-00000D000000}"/>
    <cellStyle name="Por kilómetro" xfId="16" xr:uid="{00000000-0005-0000-0000-00000E000000}"/>
    <cellStyle name="Por noche" xfId="18" xr:uid="{00000000-0005-0000-0000-00000F000000}"/>
    <cellStyle name="Teléfono" xfId="13" xr:uid="{00000000-0005-0000-0000-000010000000}"/>
    <cellStyle name="Texto explicativo" xfId="11" builtinId="53" customBuiltin="1"/>
    <cellStyle name="Título" xfId="3" builtinId="15" customBuiltin="1"/>
    <cellStyle name="Título 2" xfId="6" builtinId="17" customBuiltin="1"/>
    <cellStyle name="Título 3" xfId="7" builtinId="18" customBuiltin="1"/>
  </cellStyles>
  <dxfs count="32">
    <dxf>
      <numFmt numFmtId="174" formatCode="#,##0.0_)&quot; km&quot;;\(#,##0.0\)&quot; km&quot;"/>
    </dxf>
    <dxf>
      <numFmt numFmtId="174" formatCode="#,##0.0_)&quot; km&quot;;\(#,##0.0\)&quot; km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top style="thick">
          <color theme="0"/>
        </top>
        <vertical style="thin">
          <color theme="1" tint="0.34998626667073579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Informe de gastos" defaultPivotStyle="PivotStyleLight16">
    <tableStyle name="Informe de gastos" pivot="0" count="3" xr9:uid="{00000000-0011-0000-FFFF-FFFF00000000}">
      <tableStyleElement type="wholeTable" dxfId="31"/>
      <tableStyleElement type="headerRow" dxfId="30"/>
      <tableStyleElement type="total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s" displayName="Gastos" ref="B10:M22" dataDxfId="22" totalsRowDxfId="21" totalsRowCount="1">
  <tableColumns count="12">
    <tableColumn id="1" xr3:uid="{00000000-0010-0000-0000-000001000000}" name="FECHA" totalsRowLabel="TOTALES" totalsRowDxfId="20"/>
    <tableColumn id="2" xr3:uid="{00000000-0010-0000-0000-000002000000}" name="CUENTA" totalsRowDxfId="19" dataCellStyle="Normal"/>
    <tableColumn id="3" xr3:uid="{00000000-0010-0000-0000-000003000000}" name="DESCRIPCIÓN" totalsRowDxfId="18" dataCellStyle="Normal"/>
    <tableColumn id="4" xr3:uid="{00000000-0010-0000-0000-000004000000}" name="HOTEL" totalsRowFunction="sum" dataDxfId="17" totalsRowDxfId="16"/>
    <tableColumn id="5" xr3:uid="{00000000-0010-0000-0000-000005000000}" name="TRANSPORTE" totalsRowFunction="sum" dataDxfId="15" totalsRowDxfId="14"/>
    <tableColumn id="8" xr3:uid="{00000000-0010-0000-0000-000008000000}" name="COMIDAS" totalsRowFunction="sum" dataDxfId="13" totalsRowDxfId="12"/>
    <tableColumn id="9" xr3:uid="{00000000-0010-0000-0000-000009000000}" name="TELÉFONO" totalsRowFunction="sum" dataDxfId="11" totalsRowDxfId="10"/>
    <tableColumn id="10" xr3:uid="{00000000-0010-0000-0000-00000A000000}" name="VARIOS" totalsRowFunction="sum" dataDxfId="9" totalsRowDxfId="8"/>
    <tableColumn id="6" xr3:uid="{00000000-0010-0000-0000-000006000000}" name="CUENTAKILÓMETROS _x000a_INICIO" dataDxfId="1" totalsRowDxfId="7"/>
    <tableColumn id="7" xr3:uid="{00000000-0010-0000-0000-000007000000}" name="CUENTAKILÓMETROS _x000a_FIN" dataDxfId="0" totalsRowDxfId="6"/>
    <tableColumn id="12" xr3:uid="{00000000-0010-0000-0000-00000C000000}" name="KILOMETRAJE _x000a_TOTAL" dataDxfId="5" totalsRowDxfId="4">
      <calculatedColumnFormula>IF(COUNTA(Gastos[[#This Row],[CUENTAKILÓMETROS 
INICIO]:[CUENTAKILÓMETROS 
FIN]])=2,(Gastos[[#This Row],[CUENTAKILÓMETROS 
FIN]]-Gastos[[#This Row],[CUENTAKILÓMETROS 
INICIO]])*TarifaKilometraje,"")</calculatedColumnFormula>
    </tableColumn>
    <tableColumn id="11" xr3:uid="{00000000-0010-0000-0000-00000B000000}" name="TOTAL " totalsRowFunction="sum" dataDxfId="3" totalsRowDxfId="2">
      <calculatedColumnFormula>IF(COUNTA(Gastos[[#This Row],[FECHA]:[CUENTAKILÓMETROS 
FIN]])=0,"",SUM(Gastos[[#This Row],[HOTEL]:[TRANSPORTE]],Gastos[[#This Row],[COMIDAS]:[VARIOS]],((Gastos[[#This Row],[CUENTAKILÓMETROS 
FIN]]-Gastos[[#This Row],[CUENTAKILÓMETROS 
INICIO]])*(TarifaKilometraje))))</calculatedColumnFormula>
    </tableColumn>
  </tableColumns>
  <tableStyleInfo name="Informe de gastos" showFirstColumn="0" showLastColumn="0" showRowStripes="1" showColumnStripes="0"/>
  <extLst>
    <ext xmlns:x14="http://schemas.microsoft.com/office/spreadsheetml/2009/9/main" uri="{504A1905-F514-4f6f-8877-14C23A59335A}">
      <x14:table altTextSummary="Escriba la información del viaje, como la fecha, los diferentes gastos y la lectura inicial y final del cuentakilómetros en esta tabla. El total del kilometraje y los gastos totales se calculan automáticament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1.bin" />
  <Relationship Id="rId2" Type="http://schemas.openxmlformats.org/officeDocument/2006/relationships/hyperlink" Target="http://www.contoso.com/" TargetMode="External" />
  <Relationship Id="rId1" Type="http://schemas.openxmlformats.org/officeDocument/2006/relationships/hyperlink" Target="mailto:info@contoso.com" TargetMode="External" />
  <Relationship Id="rId4" Type="http://schemas.openxmlformats.org/officeDocument/2006/relationships/table" Target="../tables/table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M24"/>
  <sheetViews>
    <sheetView showGridLines="0" tabSelected="1" zoomScaleNormal="100" workbookViewId="0"/>
  </sheetViews>
  <sheetFormatPr baseColWidth="10" defaultColWidth="9.140625" defaultRowHeight="30" customHeight="1" x14ac:dyDescent="0.25"/>
  <cols>
    <col min="1" max="1" width="2.7109375" style="11" customWidth="1"/>
    <col min="2" max="2" width="23.7109375" customWidth="1"/>
    <col min="3" max="3" width="15.7109375" customWidth="1"/>
    <col min="4" max="4" width="21.7109375" customWidth="1"/>
    <col min="5" max="5" width="18.42578125" customWidth="1"/>
    <col min="6" max="6" width="16.85546875" customWidth="1"/>
    <col min="7" max="8" width="15.7109375" customWidth="1"/>
    <col min="9" max="9" width="18.140625" customWidth="1"/>
    <col min="10" max="11" width="25.85546875" customWidth="1"/>
    <col min="12" max="12" width="26.85546875" customWidth="1"/>
    <col min="13" max="13" width="15.7109375" customWidth="1"/>
    <col min="14" max="14" width="2.7109375" customWidth="1"/>
  </cols>
  <sheetData>
    <row r="1" spans="2:13" ht="36.75" customHeight="1" x14ac:dyDescent="0.35">
      <c r="B1" s="8" t="s">
        <v>0</v>
      </c>
      <c r="C1" s="11"/>
      <c r="D1" s="11"/>
      <c r="E1" s="11"/>
    </row>
    <row r="2" spans="2:13" ht="21" customHeight="1" x14ac:dyDescent="0.25">
      <c r="B2" s="5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30.75" customHeight="1" x14ac:dyDescent="0.25">
      <c r="B3" s="6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8" customHeight="1" x14ac:dyDescent="0.25">
      <c r="B4" s="10" t="s">
        <v>3</v>
      </c>
      <c r="C4" s="18">
        <v>4255550121</v>
      </c>
      <c r="D4" s="18"/>
      <c r="E4" s="10" t="s">
        <v>16</v>
      </c>
      <c r="F4" s="16" t="s">
        <v>21</v>
      </c>
      <c r="G4" s="16"/>
      <c r="H4" s="11"/>
      <c r="I4" s="10" t="s">
        <v>26</v>
      </c>
      <c r="J4" s="16" t="s">
        <v>32</v>
      </c>
      <c r="K4" s="16"/>
      <c r="L4" s="10" t="s">
        <v>35</v>
      </c>
      <c r="M4" s="20">
        <v>0.5</v>
      </c>
    </row>
    <row r="5" spans="2:13" ht="18" customHeight="1" x14ac:dyDescent="0.25">
      <c r="B5" s="10" t="s">
        <v>4</v>
      </c>
      <c r="C5" s="18">
        <v>4255550122</v>
      </c>
      <c r="D5" s="18"/>
      <c r="E5" s="10" t="s">
        <v>17</v>
      </c>
      <c r="F5" s="16" t="s">
        <v>12</v>
      </c>
      <c r="G5" s="16"/>
      <c r="H5" s="11"/>
      <c r="I5" s="10" t="s">
        <v>27</v>
      </c>
      <c r="J5" s="17">
        <f ca="1">IFERROR(MIN(Gastos[FECHA]),"")</f>
        <v>43255</v>
      </c>
      <c r="K5" s="17"/>
      <c r="L5" s="10" t="s">
        <v>36</v>
      </c>
      <c r="M5" s="21">
        <v>30</v>
      </c>
    </row>
    <row r="6" spans="2:13" ht="18" customHeight="1" x14ac:dyDescent="0.25">
      <c r="B6" s="10" t="s">
        <v>5</v>
      </c>
      <c r="C6" s="16" t="s">
        <v>9</v>
      </c>
      <c r="D6" s="16"/>
      <c r="E6" s="10" t="s">
        <v>18</v>
      </c>
      <c r="F6" s="16" t="s">
        <v>22</v>
      </c>
      <c r="G6" s="16"/>
      <c r="H6" s="11"/>
      <c r="I6" s="10" t="s">
        <v>28</v>
      </c>
      <c r="J6" s="17">
        <f ca="1">IFERROR(MAX(Gastos[FECHA]),"")</f>
        <v>43285</v>
      </c>
      <c r="K6" s="17"/>
      <c r="L6" s="10" t="s">
        <v>37</v>
      </c>
      <c r="M6" s="22">
        <v>200</v>
      </c>
    </row>
    <row r="7" spans="2:13" ht="18" customHeight="1" x14ac:dyDescent="0.25">
      <c r="B7" s="10" t="s">
        <v>6</v>
      </c>
      <c r="C7" s="16" t="s">
        <v>10</v>
      </c>
      <c r="D7" s="16"/>
      <c r="E7" s="10" t="s">
        <v>19</v>
      </c>
      <c r="F7" s="16" t="s">
        <v>23</v>
      </c>
      <c r="G7" s="16"/>
      <c r="H7" s="11"/>
      <c r="I7" s="10" t="s">
        <v>29</v>
      </c>
      <c r="J7" s="16" t="s">
        <v>21</v>
      </c>
      <c r="K7" s="16"/>
      <c r="L7" s="10" t="s">
        <v>38</v>
      </c>
      <c r="M7" s="21">
        <v>10</v>
      </c>
    </row>
    <row r="8" spans="2:13" ht="18" customHeight="1" x14ac:dyDescent="0.25">
      <c r="B8" s="11"/>
      <c r="C8" s="11"/>
      <c r="D8" s="11"/>
      <c r="E8" s="11"/>
      <c r="F8" s="11"/>
      <c r="G8" s="11"/>
      <c r="H8" s="11"/>
      <c r="I8" s="10" t="s">
        <v>30</v>
      </c>
      <c r="J8" s="16" t="s">
        <v>23</v>
      </c>
      <c r="K8" s="16"/>
      <c r="L8" s="10" t="s">
        <v>39</v>
      </c>
      <c r="M8" s="21">
        <v>50</v>
      </c>
    </row>
    <row r="9" spans="2:13" s="11" customFormat="1" ht="18" customHeight="1" x14ac:dyDescent="0.25"/>
    <row r="10" spans="2:13" ht="30" customHeight="1" x14ac:dyDescent="0.25">
      <c r="B10" s="7" t="s">
        <v>7</v>
      </c>
      <c r="C10" s="7" t="s">
        <v>11</v>
      </c>
      <c r="D10" s="7" t="s">
        <v>13</v>
      </c>
      <c r="E10" s="7" t="s">
        <v>20</v>
      </c>
      <c r="F10" s="7" t="s">
        <v>24</v>
      </c>
      <c r="G10" s="7" t="s">
        <v>25</v>
      </c>
      <c r="H10" s="7" t="s">
        <v>3</v>
      </c>
      <c r="I10" s="7" t="s">
        <v>31</v>
      </c>
      <c r="J10" s="9" t="s">
        <v>33</v>
      </c>
      <c r="K10" s="9" t="s">
        <v>34</v>
      </c>
      <c r="L10" s="9" t="s">
        <v>40</v>
      </c>
      <c r="M10" s="7" t="s">
        <v>43</v>
      </c>
    </row>
    <row r="11" spans="2:13" ht="30" customHeight="1" x14ac:dyDescent="0.25">
      <c r="B11" s="12">
        <f ca="1">TODAY()</f>
        <v>43255</v>
      </c>
      <c r="C11" t="s">
        <v>12</v>
      </c>
      <c r="D11" t="s">
        <v>14</v>
      </c>
      <c r="E11" s="13"/>
      <c r="F11" s="13"/>
      <c r="G11" s="13"/>
      <c r="H11" s="13"/>
      <c r="I11" s="13">
        <v>50</v>
      </c>
      <c r="J11" s="19">
        <v>11378.5</v>
      </c>
      <c r="K11" s="19">
        <v>11456.2</v>
      </c>
      <c r="L11" s="13">
        <f>IF(COUNTA(Gastos[[#This Row],[CUENTAKILÓMETROS 
INICIO]:[CUENTAKILÓMETROS 
FIN]])=2,(Gastos[[#This Row],[CUENTAKILÓMETROS 
FIN]]-Gastos[[#This Row],[CUENTAKILÓMETROS 
INICIO]])*TarifaKilometraje,"")</f>
        <v>38.850000000000364</v>
      </c>
      <c r="M11" s="13">
        <f>IF(COUNTA(Gastos[[#This Row],[FECHA]:[CUENTAKILÓMETROS 
FIN]])=0,"",SUM(Gastos[[#This Row],[HOTEL]:[TRANSPORTE]],Gastos[[#This Row],[COMIDAS]:[VARIOS]],((Gastos[[#This Row],[CUENTAKILÓMETROS 
FIN]]-Gastos[[#This Row],[CUENTAKILÓMETROS 
INICIO]])*(TarifaKilometraje))))</f>
        <v>88.850000000000364</v>
      </c>
    </row>
    <row r="12" spans="2:13" ht="30" customHeight="1" x14ac:dyDescent="0.25">
      <c r="B12" s="12">
        <f ca="1">TODAY()+30</f>
        <v>43285</v>
      </c>
      <c r="C12" t="s">
        <v>12</v>
      </c>
      <c r="D12" t="s">
        <v>15</v>
      </c>
      <c r="E12" s="13">
        <v>445</v>
      </c>
      <c r="F12" s="13">
        <v>225</v>
      </c>
      <c r="G12" s="13">
        <v>20</v>
      </c>
      <c r="H12" s="13"/>
      <c r="I12" s="13">
        <v>5</v>
      </c>
      <c r="J12" s="19">
        <v>11500</v>
      </c>
      <c r="K12" s="19">
        <v>11560</v>
      </c>
      <c r="L12" s="13">
        <f>IF(COUNTA(Gastos[[#This Row],[CUENTAKILÓMETROS 
INICIO]:[CUENTAKILÓMETROS 
FIN]])=2,(Gastos[[#This Row],[CUENTAKILÓMETROS 
FIN]]-Gastos[[#This Row],[CUENTAKILÓMETROS 
INICIO]])*TarifaKilometraje,"")</f>
        <v>30</v>
      </c>
      <c r="M12" s="13">
        <f>IF(COUNTA(Gastos[[#This Row],[FECHA]:[CUENTAKILÓMETROS 
FIN]])=0,"",SUM(Gastos[[#This Row],[HOTEL]:[TRANSPORTE]],Gastos[[#This Row],[COMIDAS]:[VARIOS]],((Gastos[[#This Row],[CUENTAKILÓMETROS 
FIN]]-Gastos[[#This Row],[CUENTAKILÓMETROS 
INICIO]])*(TarifaKilometraje))))</f>
        <v>725</v>
      </c>
    </row>
    <row r="13" spans="2:13" ht="30" customHeight="1" x14ac:dyDescent="0.25">
      <c r="B13" s="12"/>
      <c r="E13" s="13"/>
      <c r="F13" s="13"/>
      <c r="G13" s="13"/>
      <c r="H13" s="13"/>
      <c r="I13" s="13"/>
      <c r="J13" s="19"/>
      <c r="K13" s="19"/>
      <c r="L13" s="13" t="str">
        <f>IF(COUNTA(Gastos[[#This Row],[CUENTAKILÓMETROS 
INICIO]:[CUENTAKILÓMETROS 
FIN]])=2,(Gastos[[#This Row],[CUENTAKILÓMETROS 
FIN]]-Gastos[[#This Row],[CUENTAKILÓMETROS 
INICIO]])*TarifaKilometraje,"")</f>
        <v/>
      </c>
      <c r="M13" s="13" t="str">
        <f>IF(COUNTA(Gastos[[#This Row],[FECHA]:[CUENTAKILÓMETROS 
FIN]])=0,"",SUM(Gastos[[#This Row],[HOTEL]:[TRANSPORTE]],Gastos[[#This Row],[COMIDAS]:[VARIOS]],((Gastos[[#This Row],[CUENTAKILÓMETROS 
FIN]]-Gastos[[#This Row],[CUENTAKILÓMETROS 
INICIO]])*(TarifaKilometraje))))</f>
        <v/>
      </c>
    </row>
    <row r="14" spans="2:13" ht="30" customHeight="1" x14ac:dyDescent="0.25">
      <c r="B14" s="12"/>
      <c r="E14" s="13"/>
      <c r="F14" s="13"/>
      <c r="G14" s="13"/>
      <c r="H14" s="13"/>
      <c r="I14" s="13"/>
      <c r="J14" s="19"/>
      <c r="K14" s="19"/>
      <c r="L14" s="13" t="str">
        <f>IF(COUNTA(Gastos[[#This Row],[CUENTAKILÓMETROS 
INICIO]:[CUENTAKILÓMETROS 
FIN]])=2,(Gastos[[#This Row],[CUENTAKILÓMETROS 
FIN]]-Gastos[[#This Row],[CUENTAKILÓMETROS 
INICIO]])*TarifaKilometraje,"")</f>
        <v/>
      </c>
      <c r="M14" s="13" t="str">
        <f>IF(COUNTA(Gastos[[#This Row],[FECHA]:[CUENTAKILÓMETROS 
FIN]])=0,"",SUM(Gastos[[#This Row],[HOTEL]:[TRANSPORTE]],Gastos[[#This Row],[COMIDAS]:[VARIOS]],((Gastos[[#This Row],[CUENTAKILÓMETROS 
FIN]]-Gastos[[#This Row],[CUENTAKILÓMETROS 
INICIO]])*(TarifaKilometraje))))</f>
        <v/>
      </c>
    </row>
    <row r="15" spans="2:13" ht="30" customHeight="1" x14ac:dyDescent="0.25">
      <c r="B15" s="12"/>
      <c r="E15" s="13"/>
      <c r="F15" s="13"/>
      <c r="G15" s="13"/>
      <c r="H15" s="13"/>
      <c r="I15" s="13"/>
      <c r="J15" s="19"/>
      <c r="K15" s="19"/>
      <c r="L15" s="13" t="str">
        <f>IF(COUNTA(Gastos[[#This Row],[CUENTAKILÓMETROS 
INICIO]:[CUENTAKILÓMETROS 
FIN]])=2,(Gastos[[#This Row],[CUENTAKILÓMETROS 
FIN]]-Gastos[[#This Row],[CUENTAKILÓMETROS 
INICIO]])*TarifaKilometraje,"")</f>
        <v/>
      </c>
      <c r="M15" s="13" t="str">
        <f>IF(COUNTA(Gastos[[#This Row],[FECHA]:[CUENTAKILÓMETROS 
FIN]])=0,"",SUM(Gastos[[#This Row],[HOTEL]:[TRANSPORTE]],Gastos[[#This Row],[COMIDAS]:[VARIOS]],((Gastos[[#This Row],[CUENTAKILÓMETROS 
FIN]]-Gastos[[#This Row],[CUENTAKILÓMETROS 
INICIO]])*(TarifaKilometraje))))</f>
        <v/>
      </c>
    </row>
    <row r="16" spans="2:13" ht="30" customHeight="1" x14ac:dyDescent="0.25">
      <c r="B16" s="12"/>
      <c r="E16" s="13"/>
      <c r="F16" s="13"/>
      <c r="G16" s="13"/>
      <c r="H16" s="13"/>
      <c r="I16" s="13"/>
      <c r="J16" s="19"/>
      <c r="K16" s="19"/>
      <c r="L16" s="13" t="str">
        <f>IF(COUNTA(Gastos[[#This Row],[CUENTAKILÓMETROS 
INICIO]:[CUENTAKILÓMETROS 
FIN]])=2,(Gastos[[#This Row],[CUENTAKILÓMETROS 
FIN]]-Gastos[[#This Row],[CUENTAKILÓMETROS 
INICIO]])*TarifaKilometraje,"")</f>
        <v/>
      </c>
      <c r="M16" s="13" t="str">
        <f>IF(COUNTA(Gastos[[#This Row],[FECHA]:[CUENTAKILÓMETROS 
FIN]])=0,"",SUM(Gastos[[#This Row],[HOTEL]:[TRANSPORTE]],Gastos[[#This Row],[COMIDAS]:[VARIOS]],((Gastos[[#This Row],[CUENTAKILÓMETROS 
FIN]]-Gastos[[#This Row],[CUENTAKILÓMETROS 
INICIO]])*(TarifaKilometraje))))</f>
        <v/>
      </c>
    </row>
    <row r="17" spans="2:13" ht="30" customHeight="1" x14ac:dyDescent="0.25">
      <c r="B17" s="12"/>
      <c r="E17" s="13"/>
      <c r="F17" s="13"/>
      <c r="G17" s="13"/>
      <c r="H17" s="13"/>
      <c r="I17" s="13"/>
      <c r="J17" s="19"/>
      <c r="K17" s="19"/>
      <c r="L17" s="13" t="str">
        <f>IF(COUNTA(Gastos[[#This Row],[CUENTAKILÓMETROS 
INICIO]:[CUENTAKILÓMETROS 
FIN]])=2,(Gastos[[#This Row],[CUENTAKILÓMETROS 
FIN]]-Gastos[[#This Row],[CUENTAKILÓMETROS 
INICIO]])*TarifaKilometraje,"")</f>
        <v/>
      </c>
      <c r="M17" s="13" t="str">
        <f>IF(COUNTA(Gastos[[#This Row],[FECHA]:[CUENTAKILÓMETROS 
FIN]])=0,"",SUM(Gastos[[#This Row],[HOTEL]:[TRANSPORTE]],Gastos[[#This Row],[COMIDAS]:[VARIOS]],((Gastos[[#This Row],[CUENTAKILÓMETROS 
FIN]]-Gastos[[#This Row],[CUENTAKILÓMETROS 
INICIO]])*(TarifaKilometraje))))</f>
        <v/>
      </c>
    </row>
    <row r="18" spans="2:13" ht="30" customHeight="1" x14ac:dyDescent="0.25">
      <c r="B18" s="12"/>
      <c r="E18" s="13"/>
      <c r="F18" s="13"/>
      <c r="G18" s="13"/>
      <c r="H18" s="13"/>
      <c r="I18" s="13"/>
      <c r="J18" s="19"/>
      <c r="K18" s="19"/>
      <c r="L18" s="13" t="str">
        <f>IF(COUNTA(Gastos[[#This Row],[CUENTAKILÓMETROS 
INICIO]:[CUENTAKILÓMETROS 
FIN]])=2,(Gastos[[#This Row],[CUENTAKILÓMETROS 
FIN]]-Gastos[[#This Row],[CUENTAKILÓMETROS 
INICIO]])*TarifaKilometraje,"")</f>
        <v/>
      </c>
      <c r="M18" s="13" t="str">
        <f>IF(COUNTA(Gastos[[#This Row],[FECHA]:[CUENTAKILÓMETROS 
FIN]])=0,"",SUM(Gastos[[#This Row],[HOTEL]:[TRANSPORTE]],Gastos[[#This Row],[COMIDAS]:[VARIOS]],((Gastos[[#This Row],[CUENTAKILÓMETROS 
FIN]]-Gastos[[#This Row],[CUENTAKILÓMETROS 
INICIO]])*(TarifaKilometraje))))</f>
        <v/>
      </c>
    </row>
    <row r="19" spans="2:13" ht="30" customHeight="1" x14ac:dyDescent="0.25">
      <c r="B19" s="12"/>
      <c r="E19" s="13"/>
      <c r="F19" s="13"/>
      <c r="G19" s="13"/>
      <c r="H19" s="13"/>
      <c r="I19" s="13"/>
      <c r="J19" s="19"/>
      <c r="K19" s="19"/>
      <c r="L19" s="13" t="str">
        <f>IF(COUNTA(Gastos[[#This Row],[CUENTAKILÓMETROS 
INICIO]:[CUENTAKILÓMETROS 
FIN]])=2,(Gastos[[#This Row],[CUENTAKILÓMETROS 
FIN]]-Gastos[[#This Row],[CUENTAKILÓMETROS 
INICIO]])*TarifaKilometraje,"")</f>
        <v/>
      </c>
      <c r="M19" s="13" t="str">
        <f>IF(COUNTA(Gastos[[#This Row],[FECHA]:[CUENTAKILÓMETROS 
FIN]])=0,"",SUM(Gastos[[#This Row],[HOTEL]:[TRANSPORTE]],Gastos[[#This Row],[COMIDAS]:[VARIOS]],((Gastos[[#This Row],[CUENTAKILÓMETROS 
FIN]]-Gastos[[#This Row],[CUENTAKILÓMETROS 
INICIO]])*(TarifaKilometraje))))</f>
        <v/>
      </c>
    </row>
    <row r="20" spans="2:13" ht="30" customHeight="1" x14ac:dyDescent="0.25">
      <c r="B20" s="12"/>
      <c r="E20" s="13"/>
      <c r="F20" s="13"/>
      <c r="G20" s="13"/>
      <c r="H20" s="13"/>
      <c r="I20" s="13"/>
      <c r="J20" s="19"/>
      <c r="K20" s="19"/>
      <c r="L20" s="13" t="str">
        <f>IF(COUNTA(Gastos[[#This Row],[CUENTAKILÓMETROS 
INICIO]:[CUENTAKILÓMETROS 
FIN]])=2,(Gastos[[#This Row],[CUENTAKILÓMETROS 
FIN]]-Gastos[[#This Row],[CUENTAKILÓMETROS 
INICIO]])*TarifaKilometraje,"")</f>
        <v/>
      </c>
      <c r="M20" s="13" t="str">
        <f>IF(COUNTA(Gastos[[#This Row],[FECHA]:[CUENTAKILÓMETROS 
FIN]])=0,"",SUM(Gastos[[#This Row],[HOTEL]:[TRANSPORTE]],Gastos[[#This Row],[COMIDAS]:[VARIOS]],((Gastos[[#This Row],[CUENTAKILÓMETROS 
FIN]]-Gastos[[#This Row],[CUENTAKILÓMETROS 
INICIO]])*(TarifaKilometraje))))</f>
        <v/>
      </c>
    </row>
    <row r="21" spans="2:13" ht="30" customHeight="1" x14ac:dyDescent="0.25">
      <c r="B21" s="12"/>
      <c r="E21" s="13"/>
      <c r="F21" s="13"/>
      <c r="G21" s="13"/>
      <c r="H21" s="13"/>
      <c r="I21" s="13"/>
      <c r="J21" s="19"/>
      <c r="K21" s="19"/>
      <c r="L21" s="13" t="str">
        <f>IF(COUNTA(Gastos[[#This Row],[CUENTAKILÓMETROS 
INICIO]:[CUENTAKILÓMETROS 
FIN]])=2,(Gastos[[#This Row],[CUENTAKILÓMETROS 
FIN]]-Gastos[[#This Row],[CUENTAKILÓMETROS 
INICIO]])*TarifaKilometraje,"")</f>
        <v/>
      </c>
      <c r="M21" s="13" t="str">
        <f>IF(COUNTA(Gastos[[#This Row],[FECHA]:[CUENTAKILÓMETROS 
FIN]])=0,"",SUM(Gastos[[#This Row],[HOTEL]:[TRANSPORTE]],Gastos[[#This Row],[COMIDAS]:[VARIOS]],((Gastos[[#This Row],[CUENTAKILÓMETROS 
FIN]]-Gastos[[#This Row],[CUENTAKILÓMETROS 
INICIO]])*(TarifaKilometraje))))</f>
        <v/>
      </c>
    </row>
    <row r="22" spans="2:13" ht="30" customHeight="1" x14ac:dyDescent="0.25">
      <c r="B22" s="2" t="s">
        <v>8</v>
      </c>
      <c r="C22" s="3"/>
      <c r="D22" s="3"/>
      <c r="E22" s="14">
        <f>SUBTOTAL(109,Gastos[HOTEL])</f>
        <v>445</v>
      </c>
      <c r="F22" s="14">
        <f>SUBTOTAL(109,Gastos[TRANSPORTE])</f>
        <v>225</v>
      </c>
      <c r="G22" s="14">
        <f>SUBTOTAL(109,Gastos[COMIDAS])</f>
        <v>20</v>
      </c>
      <c r="H22" s="14">
        <f>SUBTOTAL(109,Gastos[TELÉFONO])</f>
        <v>0</v>
      </c>
      <c r="I22" s="14">
        <f>SUBTOTAL(109,Gastos[VARIOS])</f>
        <v>55</v>
      </c>
      <c r="J22" s="4"/>
      <c r="K22" s="4"/>
      <c r="L22" s="4"/>
      <c r="M22" s="15">
        <f>SUBTOTAL(109,Gastos[[TOTAL ]])</f>
        <v>813.85000000000036</v>
      </c>
    </row>
    <row r="23" spans="2:13" ht="30" customHeight="1" x14ac:dyDescent="0.25">
      <c r="L23" s="10" t="s">
        <v>41</v>
      </c>
      <c r="M23" s="13">
        <v>0</v>
      </c>
    </row>
    <row r="24" spans="2:13" ht="30" customHeight="1" x14ac:dyDescent="0.25">
      <c r="J24" s="1"/>
      <c r="L24" s="10" t="s">
        <v>42</v>
      </c>
      <c r="M24" s="13">
        <f>Gastos[[#Totals],[TOTAL ]]-Anticipos</f>
        <v>813.85000000000036</v>
      </c>
    </row>
  </sheetData>
  <mergeCells count="13">
    <mergeCell ref="C4:D4"/>
    <mergeCell ref="C5:D5"/>
    <mergeCell ref="C6:D6"/>
    <mergeCell ref="C7:D7"/>
    <mergeCell ref="F4:G4"/>
    <mergeCell ref="F5:G5"/>
    <mergeCell ref="F6:G6"/>
    <mergeCell ref="F7:G7"/>
    <mergeCell ref="J4:K4"/>
    <mergeCell ref="J5:K5"/>
    <mergeCell ref="J6:K6"/>
    <mergeCell ref="J7:K7"/>
    <mergeCell ref="J8:K8"/>
  </mergeCells>
  <conditionalFormatting sqref="E11:I21">
    <cfRule type="expression" dxfId="28" priority="1">
      <formula>E11&lt;0</formula>
    </cfRule>
  </conditionalFormatting>
  <conditionalFormatting sqref="J11:L21">
    <cfRule type="expression" dxfId="27" priority="2">
      <formula>($K11&lt;&gt;"")*($J11&lt;&gt;"")*($K11&lt;$J11)</formula>
    </cfRule>
  </conditionalFormatting>
  <conditionalFormatting sqref="G11:G21">
    <cfRule type="expression" dxfId="26" priority="60">
      <formula>SUMIF($B$11:$B$21,$B11,$G$11:$G$21)&gt;$M$5</formula>
    </cfRule>
  </conditionalFormatting>
  <conditionalFormatting sqref="E11:E21">
    <cfRule type="expression" dxfId="25" priority="59">
      <formula>SUMIF($B$11:$B$21,$B11,$E$11:$E$21)&gt;$M$6</formula>
    </cfRule>
  </conditionalFormatting>
  <conditionalFormatting sqref="H11:H21">
    <cfRule type="expression" dxfId="24" priority="61">
      <formula>SUMIF($B$11:$B$21,$B11,$H$11:$H$21)&gt;$M$7</formula>
    </cfRule>
  </conditionalFormatting>
  <conditionalFormatting sqref="I11:I21">
    <cfRule type="expression" dxfId="23" priority="62">
      <formula>SUMIF($B$11:$B$21,$B11,$I$11:$I$21)&gt;$M$8</formula>
    </cfRule>
  </conditionalFormatting>
  <dataValidations count="56">
    <dataValidation allowBlank="1" showInputMessage="1" showErrorMessage="1" prompt="Cree un informe de gastos de la empresa en esta hoja de cálculo. Escriba las descripciones y el importe de los gastos en la tabla Gastos. Los gastos totales se calculan automáticamente" sqref="A1" xr:uid="{00000000-0002-0000-0000-000000000000}"/>
    <dataValidation allowBlank="1" showInputMessage="1" showErrorMessage="1" prompt="El título de esta hoja de cálculo se encuentra en esta celda. Escriba el nombre y la dirección de la empresa en las celdas siguientes." sqref="B1" xr:uid="{00000000-0002-0000-0000-000001000000}"/>
    <dataValidation allowBlank="1" showInputMessage="1" showErrorMessage="1" prompt="Escriba el nombre de la empresa en esta celda." sqref="B2" xr:uid="{00000000-0002-0000-0000-000002000000}"/>
    <dataValidation allowBlank="1" showInputMessage="1" showErrorMessage="1" prompt="Escriba la dirección de la empresa en esta celda. Escriba la información y las tarifas de los gastos de la empresa en las celdas de B4 a M8." sqref="B3" xr:uid="{00000000-0002-0000-0000-000003000000}"/>
    <dataValidation allowBlank="1" showInputMessage="1" showErrorMessage="1" prompt="Escriba el número de teléfono de la empresa en la celda de la derecha." sqref="B4" xr:uid="{00000000-0002-0000-0000-000004000000}"/>
    <dataValidation allowBlank="1" showInputMessage="1" showErrorMessage="1" prompt="Escriba el número de teléfono de la empresa en esta celda." sqref="C4:D4" xr:uid="{00000000-0002-0000-0000-000005000000}"/>
    <dataValidation allowBlank="1" showInputMessage="1" showErrorMessage="1" prompt="Escriba el número de fax de la empresa en la celda de la derecha." sqref="B5" xr:uid="{00000000-0002-0000-0000-000006000000}"/>
    <dataValidation allowBlank="1" showInputMessage="1" showErrorMessage="1" prompt="Escriba el número de fax de la empresa en esta celda." sqref="C5:D5" xr:uid="{00000000-0002-0000-0000-000007000000}"/>
    <dataValidation allowBlank="1" showInputMessage="1" showErrorMessage="1" prompt="Escriba la dirección de correo electrónico de la empresa en la celda de la derecha." sqref="B6" xr:uid="{00000000-0002-0000-0000-000008000000}"/>
    <dataValidation allowBlank="1" showInputMessage="1" showErrorMessage="1" prompt="Escriba la dirección de correo electrónico de la empresa en esta celda." sqref="C6:D6" xr:uid="{00000000-0002-0000-0000-000009000000}"/>
    <dataValidation allowBlank="1" showInputMessage="1" showErrorMessage="1" prompt="Escriba la dirección web de la empresa en la celda de la derecha." sqref="B7" xr:uid="{00000000-0002-0000-0000-00000A000000}"/>
    <dataValidation allowBlank="1" showInputMessage="1" showErrorMessage="1" prompt="Escriba la dirección web de la empresa en esta celda y la información del reclamante en las celdas de E4 a F7." sqref="C7:D7" xr:uid="{00000000-0002-0000-0000-00000B000000}"/>
    <dataValidation allowBlank="1" showInputMessage="1" showErrorMessage="1" prompt="Escriba el nombre de la persona que presenta el informe de gastos en la celda de la derecha." sqref="E4" xr:uid="{00000000-0002-0000-0000-00000C000000}"/>
    <dataValidation allowBlank="1" showInputMessage="1" showErrorMessage="1" prompt="Escriba el nombre de la persona que presenta el informe de gastos en esta celda." sqref="F4:G4" xr:uid="{00000000-0002-0000-0000-00000D000000}"/>
    <dataValidation allowBlank="1" showInputMessage="1" showErrorMessage="1" prompt="Escriba el departamento en la celda de la derecha." sqref="E5" xr:uid="{00000000-0002-0000-0000-00000E000000}"/>
    <dataValidation allowBlank="1" showInputMessage="1" showErrorMessage="1" prompt="Escriba el departamento en esta celda." sqref="F5:G5" xr:uid="{00000000-0002-0000-0000-00000F000000}"/>
    <dataValidation allowBlank="1" showInputMessage="1" showErrorMessage="1" prompt="Escriba el puesto en la celda de la derecha." sqref="E6" xr:uid="{00000000-0002-0000-0000-000010000000}"/>
    <dataValidation allowBlank="1" showInputMessage="1" showErrorMessage="1" prompt="Escriba el puesto en esta celda." sqref="F6:G6" xr:uid="{00000000-0002-0000-0000-000011000000}"/>
    <dataValidation allowBlank="1" showInputMessage="1" showErrorMessage="1" prompt="Escriba el nombre del director en la celda de la derecha." sqref="E7" xr:uid="{00000000-0002-0000-0000-000012000000}"/>
    <dataValidation allowBlank="1" showInputMessage="1" showErrorMessage="1" prompt="Escriba el nombre del director en esta celda y el motivo de los gastos y otra información en las celdas de I4 a J8." sqref="F7:G7" xr:uid="{00000000-0002-0000-0000-000013000000}"/>
    <dataValidation allowBlank="1" showInputMessage="1" showErrorMessage="1" prompt="Escriba el motivo en la celda de la derecha." sqref="I4" xr:uid="{00000000-0002-0000-0000-000014000000}"/>
    <dataValidation allowBlank="1" showInputMessage="1" showErrorMessage="1" prompt="Escriba el motivo en esta celda." sqref="J4:K4" xr:uid="{00000000-0002-0000-0000-000015000000}"/>
    <dataValidation allowBlank="1" showInputMessage="1" showErrorMessage="1" prompt="Escriba el intervalo de fechas de inicio del informe de gastos en la celda de la derecha." sqref="I5" xr:uid="{00000000-0002-0000-0000-000016000000}"/>
    <dataValidation allowBlank="1" showInputMessage="1" showErrorMessage="1" prompt="Escriba el intervalo de fechas de inicio del informe de gastos en esta celda." sqref="J5:K5" xr:uid="{00000000-0002-0000-0000-000017000000}"/>
    <dataValidation allowBlank="1" showInputMessage="1" showErrorMessage="1" prompt="Escriba el intervalo de fechas de finalización del informe de gastos en la celda de la derecha." sqref="I6" xr:uid="{00000000-0002-0000-0000-000018000000}"/>
    <dataValidation allowBlank="1" showInputMessage="1" showErrorMessage="1" prompt="Escriba el intervalo de fechas de finalización del informe de gastos en esta celda." sqref="J6:K6" xr:uid="{00000000-0002-0000-0000-000019000000}"/>
    <dataValidation allowBlank="1" showInputMessage="1" showErrorMessage="1" prompt="Escriba el nombre de la persona que lo prepara en la celda de la derecha." sqref="I7" xr:uid="{00000000-0002-0000-0000-00001A000000}"/>
    <dataValidation allowBlank="1" showInputMessage="1" showErrorMessage="1" prompt="Escriba el nombre de la persona que lo prepara en esta celda." sqref="J7:K7" xr:uid="{00000000-0002-0000-0000-00001B000000}"/>
    <dataValidation allowBlank="1" showInputMessage="1" showErrorMessage="1" prompt="Escriba el nombre de la persona que lo aprueba en la celda de la derecha." sqref="I8" xr:uid="{00000000-0002-0000-0000-00001C000000}"/>
    <dataValidation allowBlank="1" showInputMessage="1" showErrorMessage="1" prompt="Escriba el nombre de la persona que lo aprueba en esta celda y las tarifas de los gastos en las celdas de L4 a M8." sqref="J8:K8" xr:uid="{00000000-0002-0000-0000-00001D000000}"/>
    <dataValidation allowBlank="1" showInputMessage="1" showErrorMessage="1" prompt="Escriba la tarifa del kilometraje en la celda de la derecha." sqref="L4" xr:uid="{00000000-0002-0000-0000-00001E000000}"/>
    <dataValidation allowBlank="1" showInputMessage="1" showErrorMessage="1" prompt="Escriba la tarifa del kilometraje en esta celda." sqref="M4" xr:uid="{00000000-0002-0000-0000-00001F000000}"/>
    <dataValidation allowBlank="1" showInputMessage="1" showErrorMessage="1" prompt="Escriba la tarifa de las comidas en la celda de la derecha." sqref="L5" xr:uid="{00000000-0002-0000-0000-000020000000}"/>
    <dataValidation allowBlank="1" showInputMessage="1" showErrorMessage="1" prompt="Escriba la tarifa de las comidas en esta celda." sqref="M5" xr:uid="{00000000-0002-0000-0000-000021000000}"/>
    <dataValidation allowBlank="1" showInputMessage="1" showErrorMessage="1" prompt="Escriba la tarifa del hotel en la celda de la derecha." sqref="L6" xr:uid="{00000000-0002-0000-0000-000022000000}"/>
    <dataValidation allowBlank="1" showInputMessage="1" showErrorMessage="1" prompt="Escriba la tarifa del hotel en esta celda." sqref="M6" xr:uid="{00000000-0002-0000-0000-000023000000}"/>
    <dataValidation allowBlank="1" showInputMessage="1" showErrorMessage="1" prompt="Escriba la tarifa telefónica en la celda de la derecha." sqref="L7" xr:uid="{00000000-0002-0000-0000-000024000000}"/>
    <dataValidation allowBlank="1" showInputMessage="1" showErrorMessage="1" prompt="Escriba la tarifa telefónica en esta celda." sqref="M7" xr:uid="{00000000-0002-0000-0000-000025000000}"/>
    <dataValidation allowBlank="1" showInputMessage="1" showErrorMessage="1" prompt="Escriba la tarifa de los gastos varios en la celda de la derecha." sqref="L8" xr:uid="{00000000-0002-0000-0000-000026000000}"/>
    <dataValidation allowBlank="1" showInputMessage="1" showErrorMessage="1" prompt="Escriba la tarifa de los gastos varios en esta celda y la información de los gastos en la tabla que comienza en la celda B10." sqref="M8" xr:uid="{00000000-0002-0000-0000-000027000000}"/>
    <dataValidation allowBlank="1" showInputMessage="1" showErrorMessage="1" prompt="Escriba la fecha en la columna con este encabezado." sqref="B10" xr:uid="{00000000-0002-0000-0000-000028000000}"/>
    <dataValidation allowBlank="1" showInputMessage="1" showErrorMessage="1" prompt="Escriba la cuenta en la columna con este encabezado." sqref="C10" xr:uid="{00000000-0002-0000-0000-000029000000}"/>
    <dataValidation allowBlank="1" showInputMessage="1" showErrorMessage="1" prompt="Escriba la descripción en la columna con este encabezado." sqref="D10" xr:uid="{00000000-0002-0000-0000-00002A000000}"/>
    <dataValidation allowBlank="1" showInputMessage="1" showErrorMessage="1" prompt="Escriba los gastos de hoteles en la columna con este encabezado." sqref="E10" xr:uid="{00000000-0002-0000-0000-00002B000000}"/>
    <dataValidation allowBlank="1" showInputMessage="1" showErrorMessage="1" prompt="Escriba los gastos de transporte en la columna con este encabezado." sqref="F10" xr:uid="{00000000-0002-0000-0000-00002C000000}"/>
    <dataValidation allowBlank="1" showInputMessage="1" showErrorMessage="1" prompt="Escriba los gastos de comidas en la columna con este encabezado." sqref="G10" xr:uid="{00000000-0002-0000-0000-00002D000000}"/>
    <dataValidation allowBlank="1" showInputMessage="1" showErrorMessage="1" prompt="Escriba los gastos de teléfono en la columna con este encabezado." sqref="H10" xr:uid="{00000000-0002-0000-0000-00002E000000}"/>
    <dataValidation allowBlank="1" showInputMessage="1" showErrorMessage="1" prompt="Escriba los gastos varios en la columna con este encabezado." sqref="I10" xr:uid="{00000000-0002-0000-0000-00002F000000}"/>
    <dataValidation allowBlank="1" showInputMessage="1" showErrorMessage="1" prompt="Escriba la lectura inicial del cuentakilómetros en la columna con este encabezado." sqref="J10" xr:uid="{00000000-0002-0000-0000-000030000000}"/>
    <dataValidation allowBlank="1" showInputMessage="1" showErrorMessage="1" prompt="Escriba la lectura final del cuentakilómetros en la columna con este encabezado." sqref="K10" xr:uid="{00000000-0002-0000-0000-000031000000}"/>
    <dataValidation allowBlank="1" showInputMessage="1" showErrorMessage="1" prompt="El total del kilometraje se calcula automáticamente en la columna con este encabezado" sqref="L10" xr:uid="{00000000-0002-0000-0000-000032000000}"/>
    <dataValidation allowBlank="1" showInputMessage="1" showErrorMessage="1" prompt="Los gastos totales se calculan automáticamente en la columna con este encabezado y el importe total se calcula automáticamente al final de la tabla" sqref="M10" xr:uid="{00000000-0002-0000-0000-000033000000}"/>
    <dataValidation allowBlank="1" showInputMessage="1" showErrorMessage="1" prompt="Escriba el importe de los anticipos en la celda de la derecha." sqref="L23" xr:uid="{00000000-0002-0000-0000-000034000000}"/>
    <dataValidation allowBlank="1" showInputMessage="1" showErrorMessage="1" prompt="Escriba el importe de los anticipos en esta celda." sqref="M23" xr:uid="{00000000-0002-0000-0000-000035000000}"/>
    <dataValidation allowBlank="1" showInputMessage="1" showErrorMessage="1" prompt="El importe total a pagar se calcula automáticamente en la celda de la derecha" sqref="L24" xr:uid="{00000000-0002-0000-0000-000036000000}"/>
    <dataValidation allowBlank="1" showInputMessage="1" showErrorMessage="1" prompt="El importe total a pagar se calcula automáticamente en esta celda" sqref="M24" xr:uid="{00000000-0002-0000-0000-000037000000}"/>
  </dataValidations>
  <hyperlinks>
    <hyperlink ref="C6" r:id="rId1" xr:uid="{00000000-0004-0000-0000-000000000000}"/>
    <hyperlink ref="C7" r:id="rId2" tooltip="www.contoso.com" xr:uid="{00000000-0004-0000-0000-000001000000}"/>
  </hyperlinks>
  <printOptions horizontalCentered="1"/>
  <pageMargins left="0.25" right="0.25" top="0.75" bottom="0.75" header="0.3" footer="0.3"/>
  <pageSetup fitToHeight="0" orientation="landscape" r:id="rId3"/>
  <headerFooter differentFirst="1">
    <oddFooter>&amp;CPage &amp;P of &amp;N</oddFooter>
  </headerFooter>
  <ignoredErrors>
    <ignoredError sqref="M11:M21 L12:L21 J5:J6" emptyCellReference="1"/>
  </ignoredError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10</vt:i4>
      </vt:variant>
    </vt:vector>
  </HeadingPairs>
  <TitlesOfParts>
    <vt:vector size="11" baseType="lpstr">
      <vt:lpstr>Informe de gastos</vt:lpstr>
      <vt:lpstr>Anticipos</vt:lpstr>
      <vt:lpstr>FechaFinalización</vt:lpstr>
      <vt:lpstr>FechaInicio</vt:lpstr>
      <vt:lpstr>TarifaKilometraje</vt:lpstr>
      <vt:lpstr>TítuloFilaRegión1..C7</vt:lpstr>
      <vt:lpstr>TítuloFilaRegión2..F7</vt:lpstr>
      <vt:lpstr>TítuloFilaRegión3..J8</vt:lpstr>
      <vt:lpstr>TítuloFilaRegión4..M8</vt:lpstr>
      <vt:lpstr>TítuloFilaRegión5..M24</vt:lpstr>
      <vt:lpstr>'Informe de gastos'!Títulos_a_imprimir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2017-05-01T05:29:40Z</dcterms:created>
  <dcterms:modified xsi:type="dcterms:W3CDTF">2018-06-04T15:01:37Z</dcterms:modified>
</cp:coreProperties>
</file>