
<file path=[Content_Types].xml><?xml version="1.0" encoding="utf-8"?>
<Types xmlns="http://schemas.openxmlformats.org/package/2006/content-types">
  <Default Extension="xml" ContentType="application/vnd.openxmlformats-officedocument.extended-properties+xml"/>
  <Default Extension="rels" ContentType="application/vnd.openxmlformats-package.relationships+xml"/>
  <Default Extension="bin" ContentType="application/vnd.openxmlformats-officedocument.spreadsheetml.printerSettings"/>
  <Default Extension="vml" ContentType="application/vnd.openxmlformats-officedocument.vmlDrawing"/>
  <Override PartName="/docProps/core.xml" ContentType="application/vnd.openxmlformats-package.core-properties+xml"/>
  <Override PartName="/xl/workbook.xml" ContentType="application/vnd.openxmlformats-officedocument.spreadsheetml.template.main+xml"/>
  <Override PartName="/xl/calcChain.xml" ContentType="application/vnd.openxmlformats-officedocument.spreadsheetml.calcChain+xml"/>
  <Override PartName="/xl/worksheets/sheet31.xml" ContentType="application/vnd.openxmlformats-officedocument.spreadsheetml.worksheet+xml"/>
  <Override PartName="/xl/sharedStrings.xml" ContentType="application/vnd.openxmlformats-officedocument.spreadsheetml.sharedStrings+xml"/>
  <Override PartName="/xl/worksheets/sheet22.xml" ContentType="application/vnd.openxmlformats-officedocument.spreadsheetml.worksheet+xml"/>
  <Override PartName="/xl/drawings/drawing11.xml" ContentType="application/vnd.openxmlformats-officedocument.drawing+xml"/>
  <Override PartName="/xl/charts/chart11.xml" ContentType="application/vnd.openxmlformats-officedocument.drawingml.chart+xml"/>
  <Override PartName="/xl/charts/colors1.xml" ContentType="application/vnd.ms-office.chartcolorstyle+xml"/>
  <Override PartName="/xl/charts/style1.xml" ContentType="application/vnd.ms-office.chartstyle+xml"/>
  <Override PartName="/xl/ctrlProps/ctrlProp1.xml" ContentType="application/vnd.ms-excel.controlproperties+xml"/>
  <Override PartName="/xl/worksheets/sheet13.xml" ContentType="application/vnd.openxmlformats-officedocument.spreadsheetml.worksheet+xml"/>
  <Override PartName="/xl/tables/table11.xml" ContentType="application/vnd.openxmlformats-officedocument.spreadsheetml.table+xml"/>
  <Override PartName="/xl/styles.xml" ContentType="application/vnd.openxmlformats-officedocument.spreadsheetml.styles+xml"/>
  <Override PartName="/customXml/item3.xml" ContentType="application/xml"/>
  <Override PartName="/customXml/itemProps31.xml" ContentType="application/vnd.openxmlformats-officedocument.customXmlProperties+xml"/>
  <Override PartName="/xl/theme/theme11.xml" ContentType="application/vnd.openxmlformats-officedocument.theme+xml"/>
  <Override PartName="/customXml/item22.xml" ContentType="application/xml"/>
  <Override PartName="/customXml/itemProps22.xml" ContentType="application/vnd.openxmlformats-officedocument.customXmlProperties+xml"/>
  <Override PartName="/xl/worksheets/sheet44.xml" ContentType="application/vnd.openxmlformats-officedocument.spreadsheetml.worksheet+xml"/>
  <Override PartName="/xl/tables/table22.xml" ContentType="application/vnd.openxmlformats-officedocument.spreadsheetml.table+xml"/>
  <Override PartName="/customXml/item13.xml" ContentType="application/xml"/>
  <Override PartName="/customXml/itemProps13.xml" ContentType="application/vnd.openxmlformats-officedocument.customXmlProperties+xml"/>
  <Override PartName="/docProps/custom.xml" ContentType="application/vnd.openxmlformats-officedocument.custom-properties+xml"/>
</Types>
</file>

<file path=_rels/.rels>&#65279;<?xml version="1.0" encoding="utf-8"?><Relationships xmlns="http://schemas.openxmlformats.org/package/2006/relationships"><Relationship Type="http://schemas.openxmlformats.org/officeDocument/2006/relationships/extended-properties" Target="/docProps/app.xml" Id="rId3" /><Relationship Type="http://schemas.openxmlformats.org/package/2006/relationships/metadata/core-properties" Target="/docProps/core.xml" Id="rId2" /><Relationship Type="http://schemas.openxmlformats.org/officeDocument/2006/relationships/officeDocument" Target="/xl/workbook.xml" Id="rId1" /><Relationship Type="http://schemas.openxmlformats.org/officeDocument/2006/relationships/custom-properties" Target="/docProps/custom.xml" Id="rId4"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014"/>
  <workbookPr filterPrivacy="1"/>
  <xr:revisionPtr revIDLastSave="45" documentId="13_ncr:1_{75042429-5D19-4857-9ADD-84A9AA50215A}" xr6:coauthVersionLast="47" xr6:coauthVersionMax="47" xr10:uidLastSave="{162C78B4-7317-4859-9B2C-85DCDC4F5786}"/>
  <bookViews>
    <workbookView xWindow="-120" yWindow="-120" windowWidth="29010" windowHeight="15915" activeTab="2" xr2:uid="{83E43DC8-C7A0-4A4D-AAF4-DA46DABAE971}"/>
  </bookViews>
  <sheets>
    <sheet name="Seguimiento de proyecto" sheetId="4" r:id="rId1"/>
    <sheet name="Gráfico de proyecto" sheetId="5" r:id="rId2"/>
    <sheet name="Información" sheetId="3" r:id="rId3"/>
    <sheet name="Datos de gráf. dinám. (ocultos)" sheetId="2" state="hidden" r:id="rId4"/>
  </sheets>
  <definedNames>
    <definedName name="Duración">Hitos[Duración de la tarea]</definedName>
    <definedName name="Fecha_de_finalización">'Seguimiento de proyecto'!$D$3</definedName>
    <definedName name="Fecha_de_inicio">'Seguimiento de proyecto'!$D$2</definedName>
    <definedName name="Hito">Hitos[Hito o actividad]</definedName>
    <definedName name="IncrementoDeDesplazamiento">Hitos[Posición]</definedName>
    <definedName name="InicioElDía">Hitos[Inicio el día]</definedName>
    <definedName name="TablaFechaDeInicio">Hitos[Fecha de inicio]</definedName>
    <definedName name="_xlnm.Print_Titles" localSheetId="0">'Seguimiento de proyecto'!$4:$5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7" i="4" l="1"/>
  <c r="E8" i="4"/>
  <c r="E9" i="4"/>
  <c r="E10" i="4"/>
  <c r="E11" i="4"/>
  <c r="E12" i="4"/>
  <c r="E13" i="4"/>
  <c r="E14" i="4"/>
  <c r="E15" i="4"/>
  <c r="E16" i="4"/>
  <c r="E17" i="4"/>
  <c r="E18" i="4"/>
  <c r="E19" i="4"/>
  <c r="E20" i="4"/>
  <c r="C6" i="4"/>
  <c r="D6" i="4" s="1"/>
  <c r="C20" i="4"/>
  <c r="C19" i="4"/>
  <c r="C18" i="4"/>
  <c r="C17" i="4"/>
  <c r="C16" i="4"/>
  <c r="C15" i="4"/>
  <c r="C14" i="4"/>
  <c r="C13" i="4"/>
  <c r="C12" i="4"/>
  <c r="C11" i="4"/>
  <c r="C10" i="4"/>
  <c r="C9" i="4"/>
  <c r="C8" i="4"/>
  <c r="C7" i="4"/>
  <c r="D7" i="4" s="1"/>
  <c r="B6" i="2"/>
  <c r="F21" i="4" l="1"/>
  <c r="G21" i="4" s="1"/>
  <c r="B10" i="2" l="1"/>
  <c r="B9" i="2"/>
  <c r="B8" i="2"/>
  <c r="D8" i="4" l="1"/>
  <c r="F8" i="4" s="1"/>
  <c r="G8" i="4" l="1"/>
  <c r="F6" i="4"/>
  <c r="D15" i="4"/>
  <c r="F15" i="4" s="1"/>
  <c r="G15" i="4" s="1"/>
  <c r="D9" i="4"/>
  <c r="F9" i="4" s="1"/>
  <c r="B7" i="2"/>
  <c r="G9" i="4" l="1"/>
  <c r="D16" i="4"/>
  <c r="F16" i="4" s="1"/>
  <c r="G16" i="4" s="1"/>
  <c r="D10" i="4"/>
  <c r="F10" i="4" s="1"/>
  <c r="G10" i="4" l="1"/>
  <c r="D11" i="4"/>
  <c r="F11" i="4" s="1"/>
  <c r="G11" i="4" s="1"/>
  <c r="D14" i="4"/>
  <c r="F14" i="4" s="1"/>
  <c r="G14" i="4" s="1"/>
  <c r="G6" i="4"/>
  <c r="D12" i="4" l="1"/>
  <c r="F12" i="4" s="1"/>
  <c r="G12" i="4" s="1"/>
  <c r="F7" i="4"/>
  <c r="G7" i="4" l="1"/>
  <c r="D13" i="4"/>
  <c r="F13" i="4" s="1"/>
  <c r="G13" i="4" s="1"/>
  <c r="D17" i="4" l="1"/>
  <c r="F17" i="4" s="1"/>
  <c r="G17" i="4" l="1"/>
  <c r="D20" i="4"/>
  <c r="F20" i="4" s="1"/>
  <c r="G20" i="4" l="1"/>
  <c r="D18" i="4"/>
  <c r="F18" i="4" s="1"/>
  <c r="G18" i="4" l="1"/>
  <c r="D2" i="4"/>
  <c r="D19" i="4"/>
  <c r="D3" i="4" s="1"/>
  <c r="C6" i="2" s="1"/>
  <c r="C10" i="2" l="1"/>
  <c r="C7" i="2"/>
  <c r="C9" i="2"/>
  <c r="C8" i="2"/>
  <c r="F19" i="4"/>
  <c r="D10" i="2" s="1"/>
  <c r="D6" i="2" l="1"/>
  <c r="D9" i="2"/>
  <c r="D8" i="2"/>
  <c r="D7" i="2"/>
  <c r="G19" i="4"/>
  <c r="E10" i="2" s="1"/>
  <c r="E6" i="2" l="1"/>
  <c r="E9" i="2"/>
  <c r="E8" i="2"/>
  <c r="E7" i="2"/>
</calcChain>
</file>

<file path=xl/sharedStrings.xml><?xml version="1.0" encoding="utf-8"?>
<sst xmlns="http://schemas.openxmlformats.org/spreadsheetml/2006/main" count="43" uniqueCount="42">
  <si>
    <t>Cree un seguimiento de proyecto en esta hoja de cálculo.
El título de esta hoja de cálculo se encuentra en la celda B1. 
Para obtener información sobre cómo usar esta hoja de cálculo, incluidas las instrucciones para lectores de pantalla, vea la hoja de cálculo Información.</t>
  </si>
  <si>
    <t>La fecha de inicio se puede especificar de forma manual en la celda D2, o bien puede usar la fórmula de ejemplo de la plantilla para encontrar la fecha anterior en la columna Hito de la tabla Hito siguiente.</t>
  </si>
  <si>
    <t>La fecha de finalización se puede especificar de forma manual en la celda D3, o bien puede usar la fórmula de ejemplo de la plantilla para encontrar la fecha posterior en la columna Hito de la tabla Hito siguiente.</t>
  </si>
  <si>
    <t>La información sobre las columnas de la tabla Hito se encuentra en las celdas B4 a G4.</t>
  </si>
  <si>
    <t>Los encabezados de la tabla se encuentran en las celdas de B5 a G5. 
Hay dos columnas ocultas: Las columnas “Día de inicio” y “Duración de la tarea” en las celdas F5 y G5 se calculan automáticamente y se usan para crear el diagrama de Gantt en la hoja de cálculo Diagrama de Gantt. 
Los datos de ejemplo se encuentran en las celdas B6 a E21. 
La siguiente instrucción se encuentra en la celda A22.</t>
  </si>
  <si>
    <t>Para agregar más hitos o actividades, inserte filas nuevas encima de esta línea.
Esta es la última instrucción de esta hoja de cálculo.</t>
  </si>
  <si>
    <t>Seguimiento de proyecto</t>
  </si>
  <si>
    <t>Escriba un conjunto secuencial de números en la columna siguiente.</t>
  </si>
  <si>
    <t>Posición</t>
  </si>
  <si>
    <t>Para agregar más hitos o actividades, inserte filas nuevas encima de esta línea.</t>
  </si>
  <si>
    <t>Fecha de inicio:</t>
  </si>
  <si>
    <t>Fecha de finalización:</t>
  </si>
  <si>
    <t>Escriba la fecha de inicio del hito o la actividad en la columna siguiente.</t>
  </si>
  <si>
    <t>Fecha de inicio</t>
  </si>
  <si>
    <t>Escriba la fecha de finalización del hito o actividad en la columna siguiente.</t>
  </si>
  <si>
    <t>Fecha de finalización</t>
  </si>
  <si>
    <t>Escriba la descripción del hito o actividad en la columna siguiente. Esta descripción aparecerá en el gráfico del proyecto.</t>
  </si>
  <si>
    <t>Hito o actividad</t>
  </si>
  <si>
    <t>Inicio</t>
  </si>
  <si>
    <t>Calculado automáticamente. Los datos siguientes, debajo de esta columna, se usan para representar en los gráficos los hitos y las actividades.</t>
  </si>
  <si>
    <t>Inicio el día</t>
  </si>
  <si>
    <t xml:space="preserve">Calculado automáticamente. Duración de cada tarea </t>
  </si>
  <si>
    <t>Duración de la tarea</t>
  </si>
  <si>
    <t>El diagrama de Gantt con una barra de desplazamiento se encuentra en esta hoja de cálculo. 
La barra de desplazamiento empieza en la celda B29.
Esta es la última instrucción de esta hoja de cálculo.</t>
  </si>
  <si>
    <t>Información acerca de este libro</t>
  </si>
  <si>
    <t xml:space="preserve">
Agregue sus datos en la hoja de cálculo Seguimiento de proyecto y, después, desplácese por una representación visual de la escala de tiempo en la hoja de cálculo Gráfico del proyecto. 
</t>
  </si>
  <si>
    <t xml:space="preserve">La columna de posición en la hoja de cálculo Seguimiento de proyecto le permite representar hitos y actividades en líneas separadas. Por ejemplo, puede tener dos hitos o actividades que se inicien en el mismo día y que se ejecuten en paralelo. Si tuvieran el mismo valor de posición, se mostrarían superpuestos en el gráfico. Especifique dos valores únicos para representarlos en líneas separadas. Pruébelo.
Cuando se complete el gráfico, puede que se muestren marcadores sin texto ni duración establecidos en una escala de tiempo específica. Cuando el último hito se desplace fuera del gráfico, estos marcadores indicarán el fin de los hitos que se representarán en el seguimiento del proyecto. Solo tiene que desplazarse hacia atrás o hasta el principio para ver los hitos que se pueden representar en el gráfico.
</t>
  </si>
  <si>
    <t>Guía para lectores de pantalla</t>
  </si>
  <si>
    <t xml:space="preserve">Hay 4 hojas de cálculo en este libro. 
Seguimiento de proyecto
Gráfico de proyecto
Información
Datos de gráfico dinámicos (ocultos)
Las instrucciones de las hojas de cálculo se encuentran en la columna A de cada hoja, a partir de la celda A1. Están escritas con texto oculto. Cada paso le guiará a través de la información de esa fila. Los pasos posteriores continúan en la celda A2, A3, y así sucesivamente, a menos que se indique de forma explícita. Por ejemplo, el texto de una instrucción podría ser “Vaya a la celda A6” para continuar con el siguiente paso. 
El texto oculto no se imprimirá.
Para quitar las instrucciones de cualquier hoja de cálculo, es suficiente con eliminar la columna A.
</t>
  </si>
  <si>
    <t>Esta es la última instrucción de esta hoja de cálculo.</t>
  </si>
  <si>
    <t>El título de esta hoja de cálculo se encuentra en la celda B1.</t>
  </si>
  <si>
    <t>El encabezado del incremento de desplazamiento horizontal se encuentra en la celda B2.
Para incrementar los datos de forma manual, escriba un nuevo valor en la celda B3.
La página de desplazamiento se actualiza automáticamente cuando la barra de desplazamiento avanza o retrocede una página en la hoja de cálculo Diagrama de Gantt.</t>
  </si>
  <si>
    <t>El valor de desplazamiento del diagrama de Gantt que se actualiza automáticamente se encuentra en la celda B3.</t>
  </si>
  <si>
    <t>El título de la tabla se encuentra en la celda B4.</t>
  </si>
  <si>
    <t>Los encabezados de la tabla se encuentran en las celdas de B5 a E5. 
Hay una nota en la celda F5.
En esta tabla, se representarán hasta 5 hitos a la vez. 
No modifique ni elimine esta hoja de cálculo ni sus contenidos.</t>
  </si>
  <si>
    <t>Datos de gráfico dinámicos</t>
  </si>
  <si>
    <t>incremento de desplazamiento horizontal</t>
  </si>
  <si>
    <t>Tabla de datos dinámicos</t>
  </si>
  <si>
    <t>hito</t>
  </si>
  <si>
    <t>fecha</t>
  </si>
  <si>
    <t>duración</t>
  </si>
  <si>
    <t>&lt;-- Se representarán hasta 5 hitos a la vez.</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</si>
</sst>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4">
    <numFmt numFmtId="42" formatCode="_-* #,##0\ &quot;€&quot;_-;\-* #,##0\ &quot;€&quot;_-;_-* &quot;-&quot;\ &quot;€&quot;_-;_-@_-"/>
    <numFmt numFmtId="44" formatCode="_-* #,##0.00\ &quot;€&quot;_-;\-* #,##0.00\ &quot;€&quot;_-;_-* &quot;-&quot;??\ &quot;€&quot;_-;_-@_-"/>
    <numFmt numFmtId="164" formatCode="_(* #,##0_);_(* \(#,##0\);_(* &quot;-&quot;_);_(@_)"/>
    <numFmt numFmtId="165" formatCode="#,##0_ ;\-#,##0\ "/>
  </numFmts>
  <fonts count="18" x14ac:knownFonts="1">
    <font>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b/>
      <sz val="16"/>
      <color theme="4" tint="-0.249946592608417"/>
      <name val="Calibri"/>
      <family val="2"/>
      <scheme val="minor"/>
    </font>
    <font>
      <b/>
      <sz val="12"/>
      <color theme="4" tint="-0.249946592608417"/>
      <name val="Calibri"/>
      <family val="2"/>
      <scheme val="minor"/>
    </font>
    <font>
      <b/>
      <sz val="11"/>
      <color theme="4" tint="-0.499984740745262"/>
      <name val="Calibri"/>
      <family val="2"/>
      <scheme val="minor"/>
    </font>
    <font>
      <i/>
      <sz val="11"/>
      <color theme="4" tint="-0.249946592608417"/>
      <name val="Calibri"/>
      <family val="2"/>
      <scheme val="minor"/>
    </font>
    <font>
      <sz val="18"/>
      <color theme="3"/>
      <name val="Calibri"/>
      <family val="2"/>
      <scheme val="maj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sz val="11"/>
      <color rgb="FFFF0000"/>
      <name val="Calibri"/>
      <family val="2"/>
      <scheme val="minor"/>
    </font>
    <font>
      <b/>
      <sz val="11"/>
      <color theme="1"/>
      <name val="Calibri"/>
      <family val="2"/>
      <scheme val="minor"/>
    </font>
  </fonts>
  <fills count="37">
    <fill>
      <patternFill patternType="none"/>
    </fill>
    <fill>
      <patternFill patternType="gray125"/>
    </fill>
    <fill>
      <patternFill patternType="solid">
        <fgColor theme="8" tint="0.7999816888943144"/>
        <bgColor indexed="65"/>
      </patternFill>
    </fill>
    <fill>
      <patternFill patternType="solid">
        <fgColor theme="0" tint="-0.249977111117893"/>
        <bgColor indexed="64"/>
      </patternFill>
    </fill>
    <fill>
      <patternFill patternType="solid">
        <fgColor theme="4" tint="-0.499984740745262"/>
        <bgColor indexed="64"/>
      </patternFill>
    </fill>
    <fill>
      <patternFill patternType="solid">
        <fgColor theme="4" tint="0.7999816888943144"/>
        <bgColor indexed="64"/>
      </patternFill>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
        <bgColor indexed="65"/>
      </patternFill>
    </fill>
    <fill>
      <patternFill patternType="solid">
        <fgColor theme="4" tint="0.5999938962981048"/>
        <bgColor indexed="65"/>
      </patternFill>
    </fill>
    <fill>
      <patternFill patternType="solid">
        <fgColor theme="4" tint="0.3999755851924192"/>
        <bgColor indexed="65"/>
      </patternFill>
    </fill>
    <fill>
      <patternFill patternType="solid">
        <fgColor theme="5"/>
      </patternFill>
    </fill>
    <fill>
      <patternFill patternType="solid">
        <fgColor theme="5" tint="0.7999816888943144"/>
        <bgColor indexed="65"/>
      </patternFill>
    </fill>
    <fill>
      <patternFill patternType="solid">
        <fgColor theme="5" tint="0.5999938962981048"/>
        <bgColor indexed="65"/>
      </patternFill>
    </fill>
    <fill>
      <patternFill patternType="solid">
        <fgColor theme="5" tint="0.3999755851924192"/>
        <bgColor indexed="65"/>
      </patternFill>
    </fill>
    <fill>
      <patternFill patternType="solid">
        <fgColor theme="6"/>
      </patternFill>
    </fill>
    <fill>
      <patternFill patternType="solid">
        <fgColor theme="6" tint="0.7999816888943144"/>
        <bgColor indexed="65"/>
      </patternFill>
    </fill>
    <fill>
      <patternFill patternType="solid">
        <fgColor theme="6" tint="0.5999938962981048"/>
        <bgColor indexed="65"/>
      </patternFill>
    </fill>
    <fill>
      <patternFill patternType="solid">
        <fgColor theme="6" tint="0.3999755851924192"/>
        <bgColor indexed="65"/>
      </patternFill>
    </fill>
    <fill>
      <patternFill patternType="solid">
        <fgColor theme="7"/>
      </patternFill>
    </fill>
    <fill>
      <patternFill patternType="solid">
        <fgColor theme="7" tint="0.7999816888943144"/>
        <bgColor indexed="65"/>
      </patternFill>
    </fill>
    <fill>
      <patternFill patternType="solid">
        <fgColor theme="7" tint="0.5999938962981048"/>
        <bgColor indexed="65"/>
      </patternFill>
    </fill>
    <fill>
      <patternFill patternType="solid">
        <fgColor theme="7" tint="0.3999755851924192"/>
        <bgColor indexed="65"/>
      </patternFill>
    </fill>
    <fill>
      <patternFill patternType="solid">
        <fgColor theme="8"/>
      </patternFill>
    </fill>
    <fill>
      <patternFill patternType="solid">
        <fgColor theme="8" tint="0.5999938962981048"/>
        <bgColor indexed="65"/>
      </patternFill>
    </fill>
    <fill>
      <patternFill patternType="solid">
        <fgColor theme="8" tint="0.3999755851924192"/>
        <bgColor indexed="65"/>
      </patternFill>
    </fill>
    <fill>
      <patternFill patternType="solid">
        <fgColor theme="9"/>
      </patternFill>
    </fill>
    <fill>
      <patternFill patternType="solid">
        <fgColor theme="9" tint="0.7999816888943144"/>
        <bgColor indexed="65"/>
      </patternFill>
    </fill>
    <fill>
      <patternFill patternType="solid">
        <fgColor theme="9" tint="0.5999938962981048"/>
        <bgColor indexed="65"/>
      </patternFill>
    </fill>
    <fill>
      <patternFill patternType="solid">
        <fgColor theme="9" tint="0.3999755851924192"/>
        <bgColor indexed="65"/>
      </patternFill>
    </fill>
  </fills>
  <borders count="15">
    <border>
      <left/>
      <right/>
      <top/>
      <bottom/>
      <diagonal/>
    </border>
    <border>
      <left/>
      <right/>
      <top/>
      <bottom style="thick">
        <color theme="5" tint="-0.249946592608417"/>
      </bottom>
      <diagonal/>
    </border>
    <border>
      <left style="double">
        <color theme="0"/>
      </left>
      <right/>
      <top/>
      <bottom/>
      <diagonal/>
    </border>
    <border>
      <left style="medium">
        <color theme="5" tint="-0.249977111117893"/>
      </left>
      <right/>
      <top style="medium">
        <color theme="5" tint="-0.249977111117893"/>
      </top>
      <bottom/>
      <diagonal/>
    </border>
    <border>
      <left/>
      <right/>
      <top style="medium">
        <color theme="5" tint="-0.249977111117893"/>
      </top>
      <bottom/>
      <diagonal/>
    </border>
    <border>
      <left/>
      <right style="medium">
        <color theme="5" tint="-0.249977111117893"/>
      </right>
      <top style="medium">
        <color theme="5" tint="-0.249977111117893"/>
      </top>
      <bottom/>
      <diagonal/>
    </border>
    <border>
      <left style="medium">
        <color theme="5" tint="-0.249977111117893"/>
      </left>
      <right/>
      <top/>
      <bottom/>
      <diagonal/>
    </border>
    <border>
      <left/>
      <right style="medium">
        <color theme="5" tint="-0.249977111117893"/>
      </right>
      <top/>
      <bottom/>
      <diagonal/>
    </border>
    <border>
      <left/>
      <right/>
      <top/>
      <bottom style="medium">
        <color theme="0"/>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8">
    <xf numFmtId="0" fontId="0" fillId="0" borderId="0"/>
    <xf numFmtId="0" fontId="4" fillId="0" borderId="0" applyNumberFormat="0" applyFill="0" applyProtection="0">
      <alignment vertical="center"/>
    </xf>
    <xf numFmtId="0" fontId="5" fillId="0" borderId="0" applyNumberFormat="0" applyFill="0" applyProtection="0">
      <alignment horizontal="right" vertical="center" indent="1"/>
    </xf>
    <xf numFmtId="0" fontId="2" fillId="4" borderId="0" applyNumberFormat="0" applyProtection="0">
      <alignment horizontal="center" vertical="center"/>
    </xf>
    <xf numFmtId="14" fontId="1" fillId="0" borderId="0">
      <alignment horizontal="center" vertical="center"/>
    </xf>
    <xf numFmtId="0" fontId="6" fillId="0" borderId="0" applyNumberFormat="0" applyFill="0" applyProtection="0">
      <alignment horizontal="left" vertical="center"/>
    </xf>
    <xf numFmtId="165" fontId="1" fillId="0" borderId="0" applyFont="0" applyFill="0" applyBorder="0" applyProtection="0">
      <alignment horizontal="center"/>
    </xf>
    <xf numFmtId="0" fontId="1" fillId="2" borderId="1" applyNumberFormat="0" applyAlignment="0" applyProtection="0"/>
    <xf numFmtId="0" fontId="7" fillId="0" borderId="0" applyNumberFormat="0" applyFill="0" applyProtection="0">
      <alignment wrapText="1"/>
    </xf>
    <xf numFmtId="164"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9" fontId="1" fillId="0" borderId="0" applyFont="0" applyFill="0" applyBorder="0" applyAlignment="0" applyProtection="0"/>
    <xf numFmtId="0" fontId="8" fillId="0" borderId="0" applyNumberFormat="0" applyFill="0" applyBorder="0" applyAlignment="0" applyProtection="0"/>
    <xf numFmtId="0" fontId="9" fillId="7" borderId="0" applyNumberFormat="0" applyBorder="0" applyAlignment="0" applyProtection="0"/>
    <xf numFmtId="0" fontId="10" fillId="8" borderId="0" applyNumberFormat="0" applyBorder="0" applyAlignment="0" applyProtection="0"/>
    <xf numFmtId="0" fontId="11" fillId="9" borderId="0" applyNumberFormat="0" applyBorder="0" applyAlignment="0" applyProtection="0"/>
    <xf numFmtId="0" fontId="12" fillId="10" borderId="9" applyNumberFormat="0" applyAlignment="0" applyProtection="0"/>
    <xf numFmtId="0" fontId="13" fillId="11" borderId="10" applyNumberFormat="0" applyAlignment="0" applyProtection="0"/>
    <xf numFmtId="0" fontId="14" fillId="11" borderId="9" applyNumberFormat="0" applyAlignment="0" applyProtection="0"/>
    <xf numFmtId="0" fontId="15" fillId="0" borderId="11" applyNumberFormat="0" applyFill="0" applyAlignment="0" applyProtection="0"/>
    <xf numFmtId="0" fontId="2" fillId="12" borderId="12" applyNumberFormat="0" applyAlignment="0" applyProtection="0"/>
    <xf numFmtId="0" fontId="16" fillId="0" borderId="0" applyNumberFormat="0" applyFill="0" applyBorder="0" applyAlignment="0" applyProtection="0"/>
    <xf numFmtId="0" fontId="1" fillId="13" borderId="13" applyNumberFormat="0" applyFont="0" applyAlignment="0" applyProtection="0"/>
    <xf numFmtId="0" fontId="17" fillId="0" borderId="14" applyNumberFormat="0" applyFill="0" applyAlignment="0" applyProtection="0"/>
    <xf numFmtId="0" fontId="3"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3"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3"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3"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3"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3"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cellStyleXfs>
  <cellXfs count="25">
    <xf numFmtId="0" fontId="0" fillId="0" borderId="0" xfId="0"/>
    <xf numFmtId="0" fontId="4" fillId="0" borderId="0" xfId="1">
      <alignment vertical="center"/>
    </xf>
    <xf numFmtId="0" fontId="5" fillId="0" borderId="0" xfId="2">
      <alignment horizontal="right" vertical="center" indent="1"/>
    </xf>
    <xf numFmtId="0" fontId="2" fillId="4" borderId="0" xfId="3">
      <alignment horizontal="center" vertical="center"/>
    </xf>
    <xf numFmtId="0" fontId="0" fillId="0" borderId="0" xfId="0" applyAlignment="1">
      <alignment wrapText="1"/>
    </xf>
    <xf numFmtId="14" fontId="0" fillId="0" borderId="0" xfId="0" applyNumberFormat="1"/>
    <xf numFmtId="0" fontId="6" fillId="0" borderId="0" xfId="5">
      <alignment horizontal="left" vertical="center"/>
    </xf>
    <xf numFmtId="0" fontId="0" fillId="0" borderId="3" xfId="0" applyBorder="1"/>
    <xf numFmtId="14" fontId="0" fillId="0" borderId="4" xfId="0" applyNumberFormat="1" applyBorder="1"/>
    <xf numFmtId="0" fontId="0" fillId="0" borderId="4" xfId="0" applyBorder="1"/>
    <xf numFmtId="0" fontId="0" fillId="0" borderId="5" xfId="0" applyBorder="1"/>
    <xf numFmtId="0" fontId="0" fillId="0" borderId="6" xfId="0" applyBorder="1"/>
    <xf numFmtId="0" fontId="0" fillId="0" borderId="7" xfId="0" applyBorder="1"/>
    <xf numFmtId="14" fontId="1" fillId="2" borderId="8" xfId="7" applyNumberFormat="1" applyBorder="1" applyAlignment="1">
      <alignment horizontal="center" vertical="center"/>
    </xf>
    <xf numFmtId="0" fontId="5" fillId="0" borderId="8" xfId="2" applyBorder="1">
      <alignment horizontal="right" vertical="center" indent="1"/>
    </xf>
    <xf numFmtId="0" fontId="0" fillId="0" borderId="8" xfId="0" applyBorder="1"/>
    <xf numFmtId="0" fontId="0" fillId="3" borderId="0" xfId="0" applyFill="1"/>
    <xf numFmtId="0" fontId="3" fillId="0" borderId="0" xfId="0" applyFont="1"/>
    <xf numFmtId="0" fontId="3" fillId="0" borderId="0" xfId="0" applyFont="1" applyAlignment="1">
      <alignment wrapText="1"/>
    </xf>
    <xf numFmtId="0" fontId="7" fillId="0" borderId="0" xfId="8">
      <alignment wrapText="1"/>
    </xf>
    <xf numFmtId="0" fontId="3" fillId="0" borderId="2" xfId="0" applyFont="1" applyBorder="1" applyAlignment="1">
      <alignment wrapText="1"/>
    </xf>
    <xf numFmtId="0" fontId="0" fillId="0" borderId="0" xfId="0" applyAlignment="1">
      <alignment horizontal="center"/>
    </xf>
    <xf numFmtId="165" fontId="0" fillId="5" borderId="0" xfId="6" applyFont="1" applyFill="1" applyBorder="1">
      <alignment horizontal="center"/>
    </xf>
    <xf numFmtId="0" fontId="7" fillId="6" borderId="0" xfId="8" applyFill="1">
      <alignment wrapText="1"/>
    </xf>
    <xf numFmtId="14" fontId="1" fillId="0" borderId="0" xfId="4">
      <alignment horizontal="center" vertical="center"/>
    </xf>
  </cellXfs>
  <cellStyles count="48">
    <cellStyle name="20% - Énfasis1" xfId="26" builtinId="30" customBuiltin="1"/>
    <cellStyle name="20% - Énfasis2" xfId="30" builtinId="34" customBuiltin="1"/>
    <cellStyle name="20% - Énfasis3" xfId="34" builtinId="38" customBuiltin="1"/>
    <cellStyle name="20% - Énfasis4" xfId="38" builtinId="42" customBuiltin="1"/>
    <cellStyle name="20% - Énfasis5" xfId="7" builtinId="46" customBuiltin="1"/>
    <cellStyle name="20% - Énfasis6" xfId="45" builtinId="50" customBuiltin="1"/>
    <cellStyle name="40% - Énfasis1" xfId="27" builtinId="31" customBuiltin="1"/>
    <cellStyle name="40% - Énfasis2" xfId="31" builtinId="35" customBuiltin="1"/>
    <cellStyle name="40% - Énfasis3" xfId="35" builtinId="39" customBuiltin="1"/>
    <cellStyle name="40% - Énfasis4" xfId="39" builtinId="43" customBuiltin="1"/>
    <cellStyle name="40% - Énfasis5" xfId="42" builtinId="47" customBuiltin="1"/>
    <cellStyle name="40% - Énfasis6" xfId="46" builtinId="51" customBuiltin="1"/>
    <cellStyle name="60% - Énfasis1" xfId="28" builtinId="32" customBuiltin="1"/>
    <cellStyle name="60% - Énfasis2" xfId="32" builtinId="36" customBuiltin="1"/>
    <cellStyle name="60% - Énfasis3" xfId="36" builtinId="40" customBuiltin="1"/>
    <cellStyle name="60% - Énfasis4" xfId="40" builtinId="44" customBuiltin="1"/>
    <cellStyle name="60% - Énfasis5" xfId="43" builtinId="48" customBuiltin="1"/>
    <cellStyle name="60% - Énfasis6" xfId="47" builtinId="52" customBuiltin="1"/>
    <cellStyle name="Bueno" xfId="14" builtinId="26" customBuiltin="1"/>
    <cellStyle name="Cálculo" xfId="19" builtinId="22" customBuiltin="1"/>
    <cellStyle name="Celda de comprobación" xfId="21" builtinId="23" customBuiltin="1"/>
    <cellStyle name="Celda vinculada" xfId="20" builtinId="24" customBuiltin="1"/>
    <cellStyle name="Encabezado 1" xfId="1" builtinId="16" customBuiltin="1"/>
    <cellStyle name="Encabezado 4" xfId="5" builtinId="19" customBuiltin="1"/>
    <cellStyle name="Énfasis1" xfId="25" builtinId="29" customBuiltin="1"/>
    <cellStyle name="Énfasis2" xfId="29" builtinId="33" customBuiltin="1"/>
    <cellStyle name="Énfasis3" xfId="33" builtinId="37" customBuiltin="1"/>
    <cellStyle name="Énfasis4" xfId="37" builtinId="41" customBuiltin="1"/>
    <cellStyle name="Énfasis5" xfId="41" builtinId="45" customBuiltin="1"/>
    <cellStyle name="Énfasis6" xfId="44" builtinId="49" customBuiltin="1"/>
    <cellStyle name="Entrada" xfId="17" builtinId="20" customBuiltin="1"/>
    <cellStyle name="Fecha" xfId="4" xr:uid="{A5654282-6065-4D12-BA7A-82AAEC707206}"/>
    <cellStyle name="Incorrecto" xfId="15" builtinId="27" customBuiltin="1"/>
    <cellStyle name="Millares" xfId="6" builtinId="3" customBuiltin="1"/>
    <cellStyle name="Millares [0]" xfId="9" builtinId="6" customBuiltin="1"/>
    <cellStyle name="Moneda" xfId="10" builtinId="4" customBuiltin="1"/>
    <cellStyle name="Moneda [0]" xfId="11" builtinId="7" customBuiltin="1"/>
    <cellStyle name="Neutral" xfId="16" builtinId="28" customBuiltin="1"/>
    <cellStyle name="Normal" xfId="0" builtinId="0" customBuiltin="1"/>
    <cellStyle name="Notas" xfId="23" builtinId="10" customBuiltin="1"/>
    <cellStyle name="Porcentaje" xfId="12" builtinId="5" customBuiltin="1"/>
    <cellStyle name="Salida" xfId="18" builtinId="21" customBuiltin="1"/>
    <cellStyle name="Texto de advertencia" xfId="22" builtinId="11" customBuiltin="1"/>
    <cellStyle name="Texto explicativo" xfId="8" builtinId="53" customBuiltin="1"/>
    <cellStyle name="Título" xfId="13" builtinId="15" customBuiltin="1"/>
    <cellStyle name="Título 2" xfId="2" builtinId="17" customBuiltin="1"/>
    <cellStyle name="Título 3" xfId="3" builtinId="18" customBuiltin="1"/>
    <cellStyle name="Total" xfId="24" builtinId="25" customBuiltin="1"/>
  </cellStyles>
  <dxfs count="11">
    <dxf>
      <numFmt numFmtId="19" formatCode="dd/mm/yyyy"/>
    </dxf>
    <dxf>
      <numFmt numFmtId="0" formatCode="General"/>
      <border diagonalUp="0" diagonalDown="0">
        <left/>
        <right style="medium">
          <color theme="5" tint="-0.249977111117893"/>
        </right>
        <top/>
        <bottom/>
      </border>
    </dxf>
    <dxf>
      <numFmt numFmtId="0" formatCode="General"/>
    </dxf>
    <dxf>
      <numFmt numFmtId="0" formatCode="General"/>
      <border diagonalUp="0" diagonalDown="0">
        <left style="medium">
          <color theme="5" tint="-0.249977111117893"/>
        </left>
        <right/>
        <top/>
        <bottom/>
        <vertical/>
        <horizontal/>
      </border>
    </dxf>
    <dxf>
      <border outline="0">
        <bottom style="medium">
          <color theme="5" tint="-0.249977111117893"/>
        </bottom>
      </border>
    </dxf>
    <dxf>
      <fill>
        <patternFill patternType="solid">
          <fgColor indexed="64"/>
          <bgColor theme="4" tint="0.7999816888943144"/>
        </patternFill>
      </fill>
    </dxf>
    <dxf>
      <fill>
        <patternFill patternType="solid">
          <fgColor indexed="64"/>
          <bgColor theme="4" tint="0.7999816888943144"/>
        </patternFill>
      </fill>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center" vertical="bottom" textRotation="0" wrapText="0" indent="0" justifyLastLine="0" shrinkToFit="0" readingOrder="0"/>
    </dxf>
    <dxf>
      <fill>
        <patternFill patternType="solid">
          <fgColor theme="4" tint="0.7999511703848384"/>
          <bgColor theme="4" tint="0.7999816888943144"/>
        </patternFill>
      </fill>
    </dxf>
    <dxf>
      <font>
        <b/>
        <color theme="0"/>
      </font>
      <fill>
        <patternFill patternType="solid">
          <fgColor theme="4"/>
          <bgColor theme="4" tint="-0.499984740745262"/>
        </patternFill>
      </fill>
    </dxf>
    <dxf>
      <font>
        <color theme="1"/>
      </font>
      <border>
        <left style="thin">
          <color theme="4" tint="0.3999450666829432"/>
        </left>
        <right style="thin">
          <color theme="4" tint="0.3999450666829432"/>
        </right>
        <bottom style="thin">
          <color theme="4" tint="0.3999450666829432"/>
        </bottom>
        <horizontal/>
      </border>
    </dxf>
  </dxfs>
  <tableStyles count="1" defaultPivotStyle="PivotStyleLight16">
    <tableStyle name="Estilo de tabla de diagrama de Gantt" pivot="0" count="3" xr9:uid="{D7A9D309-76D4-47FD-AAFA-79E72526BC00}">
      <tableStyleElement type="wholeTable" dxfId="10"/>
      <tableStyleElement type="headerRow" dxfId="9"/>
      <tableStyleElement type="firstRowStripe" dxfId="8"/>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Relationships xmlns="http://schemas.openxmlformats.org/package/2006/relationships"><Relationship Type="http://schemas.openxmlformats.org/officeDocument/2006/relationships/calcChain" Target="/xl/calcChain.xml" Id="rId8" /><Relationship Type="http://schemas.openxmlformats.org/officeDocument/2006/relationships/worksheet" Target="/xl/worksheets/sheet31.xml" Id="rId3" /><Relationship Type="http://schemas.openxmlformats.org/officeDocument/2006/relationships/sharedStrings" Target="/xl/sharedStrings.xml" Id="rId7" /><Relationship Type="http://schemas.openxmlformats.org/officeDocument/2006/relationships/worksheet" Target="/xl/worksheets/sheet22.xml" Id="rId2" /><Relationship Type="http://schemas.openxmlformats.org/officeDocument/2006/relationships/worksheet" Target="/xl/worksheets/sheet13.xml" Id="rId1" /><Relationship Type="http://schemas.openxmlformats.org/officeDocument/2006/relationships/styles" Target="/xl/styles.xml" Id="rId6" /><Relationship Type="http://schemas.openxmlformats.org/officeDocument/2006/relationships/customXml" Target="/customXml/item3.xml" Id="rId11" /><Relationship Type="http://schemas.openxmlformats.org/officeDocument/2006/relationships/theme" Target="/xl/theme/theme11.xml" Id="rId5" /><Relationship Type="http://schemas.openxmlformats.org/officeDocument/2006/relationships/customXml" Target="/customXml/item22.xml" Id="rId10" /><Relationship Type="http://schemas.openxmlformats.org/officeDocument/2006/relationships/worksheet" Target="/xl/worksheets/sheet44.xml" Id="rId4" /><Relationship Type="http://schemas.openxmlformats.org/officeDocument/2006/relationships/customXml" Target="/customXml/item13.xml" Id="rId9" /></Relationships>
</file>

<file path=xl/charts/_rels/chart11.xml.rels>&#65279;<?xml version="1.0" encoding="utf-8"?><Relationships xmlns="http://schemas.openxmlformats.org/package/2006/relationships"><Relationship Type="http://schemas.microsoft.com/office/2011/relationships/chartColorStyle" Target="/xl/charts/colors1.xml" Id="rId2" /><Relationship Type="http://schemas.microsoft.com/office/2011/relationships/chartStyle" Target="/xl/charts/style1.xml" Id="rId1" /></Relationships>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bar"/>
        <c:grouping val="stacked"/>
        <c:varyColors val="0"/>
        <c:ser>
          <c:idx val="0"/>
          <c:order val="0"/>
          <c:tx>
            <c:strRef>
              <c:f>'Datos de gráf. dinám. (ocultos)'!$C$5</c:f>
              <c:strCache>
                <c:ptCount val="1"/>
                <c:pt idx="0">
                  <c:v>fecha</c:v>
                </c:pt>
              </c:strCache>
            </c:strRef>
          </c:tx>
          <c:spPr>
            <a:noFill/>
            <a:ln>
              <a:noFill/>
            </a:ln>
            <a:effectLst/>
            <a:sp3d/>
          </c:spPr>
          <c:invertIfNegative val="0"/>
          <c:cat>
            <c:strRef>
              <c:f>'Datos de gráf. dinám. (ocultos)'!$B$6:$B$10</c:f>
              <c:strCache>
                <c:ptCount val="5"/>
                <c:pt idx="0">
                  <c:v>Inicio</c:v>
                </c:pt>
                <c:pt idx="1">
                  <c:v>Actividad 2</c:v>
                </c:pt>
                <c:pt idx="2">
                  <c:v>Actividad 3</c:v>
                </c:pt>
                <c:pt idx="3">
                  <c:v>Actividad 4</c:v>
                </c:pt>
                <c:pt idx="4">
                  <c:v>Actividad 5</c:v>
                </c:pt>
              </c:strCache>
            </c:strRef>
          </c:cat>
          <c:val>
            <c:numRef>
              <c:f>'Datos de gráf. dinám. (ocultos)'!$C$6:$C$10</c:f>
              <c:numCache>
                <c:formatCode>m/d/yyyy</c:formatCode>
                <c:ptCount val="5"/>
                <c:pt idx="0">
                  <c:v>44598</c:v>
                </c:pt>
                <c:pt idx="1">
                  <c:v>44613</c:v>
                </c:pt>
                <c:pt idx="2">
                  <c:v>44578</c:v>
                </c:pt>
                <c:pt idx="3">
                  <c:v>44610</c:v>
                </c:pt>
                <c:pt idx="4">
                  <c:v>44623</c:v>
                </c:pt>
              </c:numCache>
            </c:numRef>
          </c:val>
          <c:extLst>
            <c:ext xmlns:c16="http://schemas.microsoft.com/office/drawing/2014/chart" uri="{C3380CC4-5D6E-409C-BE32-E72D297353CC}">
              <c16:uniqueId val="{00000000-5066-4237-8C26-8D976BA022B1}"/>
            </c:ext>
          </c:extLst>
        </c:ser>
        <c:ser>
          <c:idx val="1"/>
          <c:order val="1"/>
          <c:tx>
            <c:strRef>
              <c:f>'Datos de gráf. dinám. (ocultos)'!$E$5</c:f>
              <c:strCache>
                <c:ptCount val="1"/>
                <c:pt idx="0">
                  <c:v>duración</c:v>
                </c:pt>
              </c:strCache>
            </c:strRef>
          </c:tx>
          <c:spPr>
            <a:solidFill>
              <a:schemeClr val="accent1">
                <a:lumMod val="75000"/>
              </a:schemeClr>
            </a:solidFill>
            <a:ln>
              <a:noFill/>
            </a:ln>
            <a:effectLst/>
            <a:sp3d/>
          </c:spPr>
          <c:invertIfNegative val="0"/>
          <c:dLbls>
            <c:dLbl>
              <c:idx val="0"/>
              <c:tx>
                <c:rich>
                  <a:bodyPr/>
                  <a:lstStyle/>
                  <a:p>
                    <a:fld id="{C25421CB-9A30-4EE6-85E6-69842738183C}" type="CELLRANGE">
                      <a:rPr lang="es-ES"/>
                      <a:pPr/>
                      <a:t>[CELLRANGE]</a:t>
                    </a:fld>
                    <a:endParaRPr lang="es-E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1-5066-4237-8C26-8D976BA022B1}"/>
                </c:ext>
              </c:extLst>
            </c:dLbl>
            <c:dLbl>
              <c:idx val="1"/>
              <c:tx>
                <c:rich>
                  <a:bodyPr/>
                  <a:lstStyle/>
                  <a:p>
                    <a:fld id="{AA34304B-25EC-4ACD-93CB-B3F3CB34F316}" type="CELLRANGE">
                      <a:rPr lang="es-ES"/>
                      <a:pPr/>
                      <a:t>[CELLRANGE]</a:t>
                    </a:fld>
                    <a:endParaRPr lang="es-E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2-5066-4237-8C26-8D976BA022B1}"/>
                </c:ext>
              </c:extLst>
            </c:dLbl>
            <c:dLbl>
              <c:idx val="2"/>
              <c:tx>
                <c:rich>
                  <a:bodyPr/>
                  <a:lstStyle/>
                  <a:p>
                    <a:fld id="{CBDE20F1-63DE-4EA0-BE32-BC1D2BCA75E1}" type="CELLRANGE">
                      <a:rPr lang="es-ES"/>
                      <a:pPr/>
                      <a:t>[CELLRANGE]</a:t>
                    </a:fld>
                    <a:endParaRPr lang="es-E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3-5066-4237-8C26-8D976BA022B1}"/>
                </c:ext>
              </c:extLst>
            </c:dLbl>
            <c:dLbl>
              <c:idx val="3"/>
              <c:tx>
                <c:rich>
                  <a:bodyPr/>
                  <a:lstStyle/>
                  <a:p>
                    <a:fld id="{BD878FC4-2553-4F19-B35C-AAF4563734F6}" type="CELLRANGE">
                      <a:rPr lang="es-ES"/>
                      <a:pPr/>
                      <a:t>[CELLRANGE]</a:t>
                    </a:fld>
                    <a:endParaRPr lang="es-E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4-5066-4237-8C26-8D976BA022B1}"/>
                </c:ext>
              </c:extLst>
            </c:dLbl>
            <c:dLbl>
              <c:idx val="4"/>
              <c:tx>
                <c:rich>
                  <a:bodyPr/>
                  <a:lstStyle/>
                  <a:p>
                    <a:fld id="{342BA14A-DCB2-42FE-96CD-EF944260F898}" type="CELLRANGE">
                      <a:rPr lang="es-ES"/>
                      <a:pPr/>
                      <a:t>[CELLRANGE]</a:t>
                    </a:fld>
                    <a:endParaRPr lang="es-E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5-5066-4237-8C26-8D976BA022B1}"/>
                </c:ext>
              </c:extLst>
            </c:dLbl>
            <c:spPr>
              <a:solidFill>
                <a:schemeClr val="accent1">
                  <a:lumMod val="75000"/>
                </a:schemeClr>
              </a:solidFill>
              <a:ln>
                <a:noFill/>
              </a:ln>
              <a:effectLst>
                <a:outerShdw blurRad="50800" dist="38100" algn="l" rotWithShape="0">
                  <a:prstClr val="black">
                    <a:alpha val="40000"/>
                  </a:prstClr>
                </a:outerShdw>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bg1"/>
                    </a:solidFill>
                    <a:latin typeface="+mn-lt"/>
                    <a:ea typeface="+mn-ea"/>
                    <a:cs typeface="+mn-cs"/>
                  </a:defRPr>
                </a:pPr>
                <a:endParaRPr lang="es-ES"/>
              </a:p>
            </c:txP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0"/>
              </c:ext>
            </c:extLst>
          </c:dLbls>
          <c:cat>
            <c:strRef>
              <c:f>'Datos de gráf. dinám. (ocultos)'!$B$6:$B$10</c:f>
              <c:strCache>
                <c:ptCount val="5"/>
                <c:pt idx="0">
                  <c:v>Inicio</c:v>
                </c:pt>
                <c:pt idx="1">
                  <c:v>Actividad 2</c:v>
                </c:pt>
                <c:pt idx="2">
                  <c:v>Actividad 3</c:v>
                </c:pt>
                <c:pt idx="3">
                  <c:v>Actividad 4</c:v>
                </c:pt>
                <c:pt idx="4">
                  <c:v>Actividad 5</c:v>
                </c:pt>
              </c:strCache>
            </c:strRef>
          </c:cat>
          <c:val>
            <c:numRef>
              <c:f>'Datos de gráf. dinám. (ocultos)'!$E$6:$E$10</c:f>
              <c:numCache>
                <c:formatCode>General</c:formatCode>
                <c:ptCount val="5"/>
                <c:pt idx="0">
                  <c:v>11</c:v>
                </c:pt>
                <c:pt idx="1">
                  <c:v>16</c:v>
                </c:pt>
                <c:pt idx="2">
                  <c:v>153</c:v>
                </c:pt>
                <c:pt idx="3">
                  <c:v>151</c:v>
                </c:pt>
                <c:pt idx="4">
                  <c:v>15</c:v>
                </c:pt>
              </c:numCache>
            </c:numRef>
          </c:val>
          <c:extLst>
            <c:ext xmlns:c15="http://schemas.microsoft.com/office/drawing/2012/chart" uri="{02D57815-91ED-43cb-92C2-25804820EDAC}">
              <c15:datalabelsRange>
                <c15:f>'Datos de gráf. dinám. (ocultos)'!$B$6:$B$10</c15:f>
                <c15:dlblRangeCache>
                  <c:ptCount val="5"/>
                  <c:pt idx="0">
                    <c:v>Inicio</c:v>
                  </c:pt>
                  <c:pt idx="1">
                    <c:v>Actividad 2</c:v>
                  </c:pt>
                  <c:pt idx="2">
                    <c:v>Actividad 3</c:v>
                  </c:pt>
                  <c:pt idx="3">
                    <c:v>Actividad 4</c:v>
                  </c:pt>
                  <c:pt idx="4">
                    <c:v>Actividad 5</c:v>
                  </c:pt>
                </c15:dlblRangeCache>
              </c15:datalabelsRange>
            </c:ext>
            <c:ext xmlns:c16="http://schemas.microsoft.com/office/drawing/2014/chart" uri="{C3380CC4-5D6E-409C-BE32-E72D297353CC}">
              <c16:uniqueId val="{00000006-5066-4237-8C26-8D976BA022B1}"/>
            </c:ext>
          </c:extLst>
        </c:ser>
        <c:dLbls>
          <c:showLegendKey val="0"/>
          <c:showVal val="0"/>
          <c:showCatName val="0"/>
          <c:showSerName val="0"/>
          <c:showPercent val="0"/>
          <c:showBubbleSize val="0"/>
        </c:dLbls>
        <c:gapWidth val="150"/>
        <c:shape val="box"/>
        <c:axId val="746877856"/>
        <c:axId val="746878512"/>
        <c:axId val="0"/>
      </c:bar3DChart>
      <c:catAx>
        <c:axId val="746877856"/>
        <c:scaling>
          <c:orientation val="maxMin"/>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accent1">
                    <a:lumMod val="75000"/>
                  </a:schemeClr>
                </a:solidFill>
                <a:latin typeface="+mn-lt"/>
                <a:ea typeface="+mn-ea"/>
                <a:cs typeface="+mn-cs"/>
              </a:defRPr>
            </a:pPr>
            <a:endParaRPr lang="es-ES"/>
          </a:p>
        </c:txPr>
        <c:crossAx val="746878512"/>
        <c:crosses val="autoZero"/>
        <c:auto val="1"/>
        <c:lblAlgn val="ctr"/>
        <c:lblOffset val="100"/>
        <c:noMultiLvlLbl val="0"/>
      </c:catAx>
      <c:valAx>
        <c:axId val="746878512"/>
        <c:scaling>
          <c:orientation val="minMax"/>
        </c:scaling>
        <c:delete val="0"/>
        <c:axPos val="t"/>
        <c:majorGridlines>
          <c:spPr>
            <a:ln w="9525" cap="flat" cmpd="sng" algn="ctr">
              <a:solidFill>
                <a:schemeClr val="tx1">
                  <a:lumMod val="15000"/>
                  <a:lumOff val="85000"/>
                </a:schemeClr>
              </a:solidFill>
              <a:round/>
            </a:ln>
            <a:effectLst/>
          </c:spPr>
        </c:majorGridlines>
        <c:numFmt formatCode="[$-C0A]mmm\-yy;@" sourceLinked="0"/>
        <c:majorTickMark val="none"/>
        <c:minorTickMark val="none"/>
        <c:tickLblPos val="low"/>
        <c:spPr>
          <a:noFill/>
          <a:ln>
            <a:noFill/>
          </a:ln>
          <a:effectLst/>
        </c:spPr>
        <c:txPr>
          <a:bodyPr rot="-60000000" spcFirstLastPara="1" vertOverflow="ellipsis" vert="horz" wrap="square" anchor="ctr" anchorCtr="1"/>
          <a:lstStyle/>
          <a:p>
            <a:pPr>
              <a:defRPr sz="1100" b="0" i="0" u="none" strike="noStrike" kern="1200" baseline="0">
                <a:solidFill>
                  <a:schemeClr val="accent1">
                    <a:lumMod val="75000"/>
                  </a:schemeClr>
                </a:solidFill>
                <a:latin typeface="+mn-lt"/>
                <a:ea typeface="+mn-ea"/>
                <a:cs typeface="+mn-cs"/>
              </a:defRPr>
            </a:pPr>
            <a:endParaRPr lang="es-ES"/>
          </a:p>
        </c:txPr>
        <c:crossAx val="746877856"/>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orientation="landscape"/>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trlProps/ctrlProp1.xml><?xml version="1.0" encoding="utf-8"?>
<formControlPr xmlns="http://schemas.microsoft.com/office/spreadsheetml/2009/9/main" objectType="Scroll" dx="22" fmlaLink="'Datos de gráf. dinám. (ocultos)'!$B$3" horiz="1" max="100" page="2" val="0"/>
</file>

<file path=xl/drawings/_rels/drawing11.xml.rels>&#65279;<?xml version="1.0" encoding="utf-8"?><Relationships xmlns="http://schemas.openxmlformats.org/package/2006/relationships"><Relationship Type="http://schemas.openxmlformats.org/officeDocument/2006/relationships/chart" Target="/xl/charts/chart11.xml" Id="rId1" /></Relationships>
</file>

<file path=xl/drawings/drawing11.xml><?xml version="1.0" encoding="utf-8"?>
<xdr:wsDr xmlns:xdr="http://schemas.openxmlformats.org/drawingml/2006/spreadsheetDrawing" xmlns:a="http://schemas.openxmlformats.org/drawingml/2006/main">
  <xdr:twoCellAnchor editAs="absolute">
    <xdr:from>
      <xdr:col>1</xdr:col>
      <xdr:colOff>0</xdr:colOff>
      <xdr:row>1</xdr:row>
      <xdr:rowOff>6349</xdr:rowOff>
    </xdr:from>
    <xdr:to>
      <xdr:col>13</xdr:col>
      <xdr:colOff>452437</xdr:colOff>
      <xdr:row>28</xdr:row>
      <xdr:rowOff>23813</xdr:rowOff>
    </xdr:to>
    <xdr:graphicFrame macro="">
      <xdr:nvGraphicFramePr>
        <xdr:cNvPr id="2" name="Diagrama de Gantt" descr="Gráfico de Gantt con una escala de tiempo de fechas">
          <a:extLst>
            <a:ext uri="{FF2B5EF4-FFF2-40B4-BE49-F238E27FC236}">
              <a16:creationId xmlns:a16="http://schemas.microsoft.com/office/drawing/2014/main" id="{00000000-0008-0000-01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mc:AlternateContent xmlns:mc="http://schemas.openxmlformats.org/markup-compatibility/2006">
    <mc:Choice xmlns:a14="http://schemas.microsoft.com/office/drawing/2010/main" Requires="a14">
      <xdr:twoCellAnchor editAs="absolute">
        <xdr:from>
          <xdr:col>0</xdr:col>
          <xdr:colOff>171450</xdr:colOff>
          <xdr:row>28</xdr:row>
          <xdr:rowOff>28575</xdr:rowOff>
        </xdr:from>
        <xdr:to>
          <xdr:col>13</xdr:col>
          <xdr:colOff>438150</xdr:colOff>
          <xdr:row>29</xdr:row>
          <xdr:rowOff>76200</xdr:rowOff>
        </xdr:to>
        <xdr:sp macro="" textlink="">
          <xdr:nvSpPr>
            <xdr:cNvPr id="4098" name="Barra de desplazamiento 2" descr="Barre de défilement pour incrémenter le diagramme de Gantt et faire défiler la chronologie" hidden="1">
              <a:extLst>
                <a:ext uri="{63B3BB69-23CF-44E3-9099-C40C66FF867C}">
                  <a14:compatExt spid="_x0000_s4098"/>
                </a:ext>
                <a:ext uri="{FF2B5EF4-FFF2-40B4-BE49-F238E27FC236}">
                  <a16:creationId xmlns:a16="http://schemas.microsoft.com/office/drawing/2014/main" id="{00000000-0008-0000-0100-00000210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xdr:wsDr>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791F6C39-7593-48A4-A1D2-A0D26E951BF8}" name="Hitos" displayName="Hitos" ref="B5:G21" totalsRowShown="0">
  <autoFilter ref="B5:G21" xr:uid="{951635E4-FCFF-47B1-A6C6-5C24ECDE9A5A}"/>
  <sortState xmlns:xlrd2="http://schemas.microsoft.com/office/spreadsheetml/2017/richdata2" ref="B6:G21">
    <sortCondition ref="C6:C21"/>
    <sortCondition ref="D6:D21"/>
  </sortState>
  <tableColumns count="6">
    <tableColumn id="12" xr3:uid="{417148D6-7A28-40C6-80F2-B6C648F24A03}" name="Posición" dataDxfId="7"/>
    <tableColumn id="2" xr3:uid="{0B09DBBE-2FBF-46E2-8C69-E2CFCC08C5F9}" name="Fecha de inicio" dataCellStyle="Fecha"/>
    <tableColumn id="3" xr3:uid="{5169FF04-1487-4814-B98C-C577FE120139}" name="Fecha de finalización" dataCellStyle="Fecha"/>
    <tableColumn id="10" xr3:uid="{DBA6C66F-3413-4788-966C-44D320586126}" name="Hito o actividad">
      <calculatedColumnFormula>"Actividad"&amp;" "&amp;ROW($A1)</calculatedColumnFormula>
    </tableColumn>
    <tableColumn id="11" xr3:uid="{31798575-BD57-466D-AC99-9EF7707B63C7}" name="Inicio el día" dataDxfId="6" dataCellStyle="Millares">
      <calculatedColumnFormula>IFERROR(IF(OR(LEN(Hitos[[#This Row],[Fecha de inicio]])=0,LEN(Hitos[[#This Row],[Fecha de finalización]])=0),"",INT(C6)-INT($C$6)),"")</calculatedColumnFormula>
    </tableColumn>
    <tableColumn id="8" xr3:uid="{A36515AD-389B-4321-BB8D-89BAC7740995}" name="Duración de la tarea" dataDxfId="5" dataCellStyle="Millares">
      <calculatedColumnFormula>IFERROR(IF(Hitos[[#This Row],[Inicio el día]]=0,DATEDIF(Hitos[[#This Row],[Fecha de inicio]],Hitos[[#This Row],[Fecha de finalización]],"d")+1,IF(LEN(Hitos[[#This Row],[Inicio el día]])=0,"",DATEDIF(Hitos[[#This Row],[Fecha de inicio]],Hitos[[#This Row],[Fecha de finalización]],"d")+1)),0)</calculatedColumnFormula>
    </tableColumn>
  </tableColumns>
  <tableStyleInfo name="Estilo de tabla de diagrama de Gantt" showFirstColumn="1" showLastColumn="0" showRowStripes="1" showColumnStripes="0"/>
  <extLst>
    <ext xmlns:x14="http://schemas.microsoft.com/office/spreadsheetml/2009/9/main" uri="{504A1905-F514-4f6f-8877-14C23A59335A}">
      <x14:table altTextSummary="Introduzca la tarea y las actividades del hito en esta tabla. Escriba la fecha de inicio, la fecha de finalización y el hito/actividad. Posición, Inicio el día y Duración de la tarea se usan para la creación de gráficos. No elimine ni modifique estas columnas o los gráficos dejarán de funcionar. "/>
    </ext>
  </extLst>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B09238B8-7B36-4150-AB60-309683693954}" name="DatosDinámicos" displayName="DatosDinámicos" ref="B5:E10" totalsRowShown="0" tableBorderDxfId="4">
  <autoFilter ref="B5:E10" xr:uid="{1E53AE3B-B95A-4BA4-940B-6E408D35B4AD}">
    <filterColumn colId="0" hiddenButton="1"/>
    <filterColumn colId="1" hiddenButton="1"/>
    <filterColumn colId="2" hiddenButton="1"/>
    <filterColumn colId="3" hiddenButton="1"/>
  </autoFilter>
  <tableColumns count="4">
    <tableColumn id="1" xr3:uid="{D75F8E51-B33E-49A6-911D-57AEC59F5557}" name="hito" dataDxfId="3">
      <calculatedColumnFormula>IFERROR(IF(LEN(OFFSET('Seguimiento de proyecto'!$E6,$B$3,0,1,1))=0,"",INDEX(Hitos[],'Seguimiento de proyecto'!$B6+$B$3,4)),"")</calculatedColumnFormula>
    </tableColumn>
    <tableColumn id="2" xr3:uid="{24BD43CB-1C65-4F2C-BE9D-D5C601681B07}" name="fecha" dataDxfId="0">
      <calculatedColumnFormula>IFERROR(IF(LEN(OFFSET('Seguimiento de proyecto'!$C6,$B$3,0,1,1))=0,Fecha_de_finalización,INDEX(Hitos[],'Seguimiento de proyecto'!$B6+$B$3,2)),"")</calculatedColumnFormula>
    </tableColumn>
    <tableColumn id="3" xr3:uid="{1391FB0D-B504-4322-B211-D2B787F64A2D}" name="Inicio el día" dataDxfId="2">
      <calculatedColumnFormula>IFERROR(IF(LEN(OFFSET('Seguimiento de proyecto'!$F6,$B$3,0,1,1))=0,"",INDEX(Hitos[],'Seguimiento de proyecto'!$B6+$B$3,5)),"")</calculatedColumnFormula>
    </tableColumn>
    <tableColumn id="4" xr3:uid="{21D31F93-1DE3-4841-8614-466E50A648E8}" name="duración" dataDxfId="1">
      <calculatedColumnFormula>IFERROR(IF(LEN(OFFSET('Seguimiento de proyecto'!$G6,$B$3,0,1,1))=0,"",INDEX(Hitos[],'Seguimiento de proyecto'!$B6+$B$3,6)),"")</calculatedColumnFormula>
    </tableColumn>
  </tableColumns>
  <tableStyleInfo name="TableStyleLight1" showFirstColumn="1" showLastColumn="0" showRowStripes="1" showColumnStripes="0"/>
  <extLst>
    <ext xmlns:x14="http://schemas.microsoft.com/office/spreadsheetml/2009/9/main" uri="{504A1905-F514-4f6f-8877-14C23A59335A}">
      <x14:table altTextSummary="Cree un gráfico de hasta 5 hitos cada vez en esta tabla. _x000d__x000a_NO elimine ni modifique celdas de esta tabla, ya que el mecanismo de gráficos dejaría de funcionar si lo hace. "/>
    </ext>
  </extLst>
</table>
</file>

<file path=xl/theme/theme11.xml><?xml version="1.0" encoding="utf-8"?>
<a:theme xmlns:a="http://schemas.openxmlformats.org/drawingml/2006/main" name="Attitude">
  <a:themeElements>
    <a:clrScheme name="Custom 1">
      <a:dk1>
        <a:sysClr val="windowText" lastClr="000000"/>
      </a:dk1>
      <a:lt1>
        <a:sysClr val="window" lastClr="FFFFFF"/>
      </a:lt1>
      <a:dk2>
        <a:srgbClr val="44546A"/>
      </a:dk2>
      <a:lt2>
        <a:srgbClr val="E7E6E6"/>
      </a:lt2>
      <a:accent1>
        <a:srgbClr val="1180AE"/>
      </a:accent1>
      <a:accent2>
        <a:srgbClr val="6C5B97"/>
      </a:accent2>
      <a:accent3>
        <a:srgbClr val="FCB239"/>
      </a:accent3>
      <a:accent4>
        <a:srgbClr val="D74061"/>
      </a:accent4>
      <a:accent5>
        <a:srgbClr val="F37A29"/>
      </a:accent5>
      <a:accent6>
        <a:srgbClr val="469802"/>
      </a:accent6>
      <a:hlink>
        <a:srgbClr val="D2B356"/>
      </a:hlink>
      <a:folHlink>
        <a:srgbClr val="C59169"/>
      </a:folHlink>
    </a:clrScheme>
    <a:fontScheme name="Calibri">
      <a:maj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3.xml.rels>&#65279;<?xml version="1.0" encoding="utf-8"?><Relationships xmlns="http://schemas.openxmlformats.org/package/2006/relationships"><Relationship Type="http://schemas.openxmlformats.org/officeDocument/2006/relationships/table" Target="/xl/tables/table11.xml" Id="rId2" /><Relationship Type="http://schemas.openxmlformats.org/officeDocument/2006/relationships/printerSettings" Target="/xl/printerSettings/printerSettings13.bin" Id="rId1" /></Relationships>
</file>

<file path=xl/worksheets/_rels/sheet22.xml.rels>&#65279;<?xml version="1.0" encoding="utf-8"?><Relationships xmlns="http://schemas.openxmlformats.org/package/2006/relationships"><Relationship Type="http://schemas.openxmlformats.org/officeDocument/2006/relationships/vmlDrawing" Target="/xl/drawings/vmlDrawing1.vml" Id="rId3" /><Relationship Type="http://schemas.openxmlformats.org/officeDocument/2006/relationships/drawing" Target="/xl/drawings/drawing11.xml" Id="rId2" /><Relationship Type="http://schemas.openxmlformats.org/officeDocument/2006/relationships/printerSettings" Target="/xl/printerSettings/printerSettings22.bin" Id="rId1" /><Relationship Type="http://schemas.openxmlformats.org/officeDocument/2006/relationships/ctrlProp" Target="/xl/ctrlProps/ctrlProp1.xml" Id="rId4" /></Relationships>
</file>

<file path=xl/worksheets/_rels/sheet31.xml.rels>&#65279;<?xml version="1.0" encoding="utf-8"?><Relationships xmlns="http://schemas.openxmlformats.org/package/2006/relationships"><Relationship Type="http://schemas.openxmlformats.org/officeDocument/2006/relationships/printerSettings" Target="/xl/printerSettings/printerSettings31.bin" Id="rId1" /></Relationships>
</file>

<file path=xl/worksheets/_rels/sheet44.xml.rels>&#65279;<?xml version="1.0" encoding="utf-8"?><Relationships xmlns="http://schemas.openxmlformats.org/package/2006/relationships"><Relationship Type="http://schemas.openxmlformats.org/officeDocument/2006/relationships/table" Target="/xl/tables/table22.xml" Id="rId2" /><Relationship Type="http://schemas.openxmlformats.org/officeDocument/2006/relationships/printerSettings" Target="/xl/printerSettings/printerSettings44.bin" Id="rId1" /></Relationships>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B7183C-14AC-4614-B363-EEC9DB69300C}">
  <sheetPr>
    <pageSetUpPr fitToPage="1"/>
  </sheetPr>
  <dimension ref="A1:G22"/>
  <sheetViews>
    <sheetView showGridLines="0" zoomScaleNormal="100" workbookViewId="0"/>
  </sheetViews>
  <sheetFormatPr baseColWidth="10" defaultColWidth="9.140625" defaultRowHeight="15" x14ac:dyDescent="0.25"/>
  <cols>
    <col min="1" max="1" width="2.7109375" style="17" customWidth="1"/>
    <col min="2" max="2" width="18.140625" customWidth="1"/>
    <col min="3" max="3" width="21.42578125" customWidth="1"/>
    <col min="4" max="4" width="21.85546875" bestFit="1" customWidth="1"/>
    <col min="5" max="5" width="25.85546875" customWidth="1"/>
    <col min="6" max="6" width="15.5703125" hidden="1" customWidth="1"/>
    <col min="7" max="7" width="21" hidden="1" customWidth="1"/>
    <col min="8" max="8" width="2.5703125" customWidth="1"/>
  </cols>
  <sheetData>
    <row r="1" spans="1:7" ht="50.1" customHeight="1" x14ac:dyDescent="0.25">
      <c r="A1" s="20" t="s">
        <v>0</v>
      </c>
      <c r="B1" s="1" t="s">
        <v>6</v>
      </c>
    </row>
    <row r="2" spans="1:7" ht="30" customHeight="1" thickBot="1" x14ac:dyDescent="0.3">
      <c r="A2" s="17" t="s">
        <v>1</v>
      </c>
      <c r="C2" s="2" t="s">
        <v>10</v>
      </c>
      <c r="D2" s="13">
        <f ca="1">IFERROR(IF(MIN(Hitos[Fecha de inicio])=0,TODAY(),MIN(Hitos[Fecha de inicio])),TODAY())</f>
        <v>44578</v>
      </c>
    </row>
    <row r="3" spans="1:7" ht="30" customHeight="1" thickBot="1" x14ac:dyDescent="0.3">
      <c r="A3" s="17" t="s">
        <v>2</v>
      </c>
      <c r="C3" s="14" t="s">
        <v>11</v>
      </c>
      <c r="D3" s="13">
        <f ca="1">IFERROR(IF(MAX(Hitos[Fecha de finalización])=0,TODAY(),MAX(Hitos[Fecha de finalización])),TODAY())</f>
        <v>44788</v>
      </c>
      <c r="E3" s="15"/>
    </row>
    <row r="4" spans="1:7" ht="165" x14ac:dyDescent="0.25">
      <c r="A4" s="17" t="s">
        <v>3</v>
      </c>
      <c r="B4" s="19" t="s">
        <v>7</v>
      </c>
      <c r="C4" s="19" t="s">
        <v>12</v>
      </c>
      <c r="D4" s="19" t="s">
        <v>14</v>
      </c>
      <c r="E4" s="19" t="s">
        <v>16</v>
      </c>
      <c r="F4" s="23" t="s">
        <v>19</v>
      </c>
      <c r="G4" s="23" t="s">
        <v>21</v>
      </c>
    </row>
    <row r="5" spans="1:7" x14ac:dyDescent="0.25">
      <c r="A5" s="17" t="s">
        <v>4</v>
      </c>
      <c r="B5" t="s">
        <v>8</v>
      </c>
      <c r="C5" t="s">
        <v>13</v>
      </c>
      <c r="D5" t="s">
        <v>15</v>
      </c>
      <c r="E5" t="s">
        <v>17</v>
      </c>
      <c r="F5" t="s">
        <v>20</v>
      </c>
      <c r="G5" t="s">
        <v>22</v>
      </c>
    </row>
    <row r="6" spans="1:7" x14ac:dyDescent="0.25">
      <c r="B6" s="21">
        <v>1</v>
      </c>
      <c r="C6" s="24">
        <f ca="1">TODAY()-10</f>
        <v>44598</v>
      </c>
      <c r="D6" s="24">
        <f ca="1">Hitos[[#This Row],[Fecha de inicio]]+10</f>
        <v>44608</v>
      </c>
      <c r="E6" t="s">
        <v>18</v>
      </c>
      <c r="F6" s="22">
        <f ca="1">IFERROR(IF(OR(LEN(Hitos[[#This Row],[Fecha de inicio]])=0,LEN(Hitos[[#This Row],[Fecha de finalización]])=0),"",INT(C6)-INT($C$6)),"")</f>
        <v>0</v>
      </c>
      <c r="G6" s="22">
        <f ca="1">IFERROR(IF(Hitos[[#This Row],[Inicio el día]]=0,DATEDIF(Hitos[[#This Row],[Fecha de inicio]],Hitos[[#This Row],[Fecha de finalización]],"d")+1,IF(LEN(Hitos[[#This Row],[Inicio el día]])=0,"",DATEDIF(Hitos[[#This Row],[Fecha de inicio]],Hitos[[#This Row],[Fecha de finalización]],"d")+1)),0)</f>
        <v>11</v>
      </c>
    </row>
    <row r="7" spans="1:7" x14ac:dyDescent="0.25">
      <c r="B7" s="21">
        <v>2</v>
      </c>
      <c r="C7" s="24">
        <f ca="1">TODAY()+5</f>
        <v>44613</v>
      </c>
      <c r="D7" s="24">
        <f ca="1">Hitos[[#This Row],[Fecha de inicio]]+15</f>
        <v>44628</v>
      </c>
      <c r="E7" t="str">
        <f t="shared" ref="E6:E21" si="0">"Actividad"&amp;" "&amp;ROW($A2)</f>
        <v>Actividad 2</v>
      </c>
      <c r="F7" s="22">
        <f ca="1">IFERROR(IF(OR(LEN(Hitos[[#This Row],[Fecha de inicio]])=0,LEN(Hitos[[#This Row],[Fecha de finalización]])=0),"",INT(C7)-INT($C$6)),"")</f>
        <v>15</v>
      </c>
      <c r="G7" s="22">
        <f ca="1">IFERROR(IF(Hitos[[#This Row],[Inicio el día]]=0,DATEDIF(Hitos[[#This Row],[Fecha de inicio]],Hitos[[#This Row],[Fecha de finalización]],"d")+1,IF(LEN(Hitos[[#This Row],[Inicio el día]])=0,"",DATEDIF(Hitos[[#This Row],[Fecha de inicio]],Hitos[[#This Row],[Fecha de finalización]],"d")+1)),0)</f>
        <v>16</v>
      </c>
    </row>
    <row r="8" spans="1:7" x14ac:dyDescent="0.25">
      <c r="B8" s="21">
        <v>3</v>
      </c>
      <c r="C8" s="24">
        <f ca="1">TODAY()-30</f>
        <v>44578</v>
      </c>
      <c r="D8" s="24">
        <f ca="1">Hitos[[#This Row],[Fecha de inicio]]+152</f>
        <v>44730</v>
      </c>
      <c r="E8" t="str">
        <f t="shared" si="0"/>
        <v>Actividad 3</v>
      </c>
      <c r="F8" s="22">
        <f ca="1">IFERROR(IF(OR(LEN(Hitos[[#This Row],[Fecha de inicio]])=0,LEN(Hitos[[#This Row],[Fecha de finalización]])=0),"",INT(C8)-INT($C$6)),"")</f>
        <v>-20</v>
      </c>
      <c r="G8" s="22">
        <f ca="1">IFERROR(IF(Hitos[[#This Row],[Inicio el día]]=0,DATEDIF(Hitos[[#This Row],[Fecha de inicio]],Hitos[[#This Row],[Fecha de finalización]],"d")+1,IF(LEN(Hitos[[#This Row],[Inicio el día]])=0,"",DATEDIF(Hitos[[#This Row],[Fecha de inicio]],Hitos[[#This Row],[Fecha de finalización]],"d")+1)),0)</f>
        <v>153</v>
      </c>
    </row>
    <row r="9" spans="1:7" x14ac:dyDescent="0.25">
      <c r="B9" s="21">
        <v>4</v>
      </c>
      <c r="C9" s="24">
        <f ca="1">TODAY()+2</f>
        <v>44610</v>
      </c>
      <c r="D9" s="24">
        <f ca="1">Hitos[[#This Row],[Fecha de inicio]]+150</f>
        <v>44760</v>
      </c>
      <c r="E9" t="str">
        <f t="shared" si="0"/>
        <v>Actividad 4</v>
      </c>
      <c r="F9" s="22">
        <f ca="1">IFERROR(IF(OR(LEN(Hitos[[#This Row],[Fecha de inicio]])=0,LEN(Hitos[[#This Row],[Fecha de finalización]])=0),"",INT(C9)-INT($C$6)),"")</f>
        <v>12</v>
      </c>
      <c r="G9" s="22">
        <f ca="1">IFERROR(IF(Hitos[[#This Row],[Inicio el día]]=0,DATEDIF(Hitos[[#This Row],[Fecha de inicio]],Hitos[[#This Row],[Fecha de finalización]],"d")+1,IF(LEN(Hitos[[#This Row],[Inicio el día]])=0,"",DATEDIF(Hitos[[#This Row],[Fecha de inicio]],Hitos[[#This Row],[Fecha de finalización]],"d")+1)),0)</f>
        <v>151</v>
      </c>
    </row>
    <row r="10" spans="1:7" x14ac:dyDescent="0.25">
      <c r="B10" s="21">
        <v>5</v>
      </c>
      <c r="C10" s="24">
        <f ca="1">TODAY()+15</f>
        <v>44623</v>
      </c>
      <c r="D10" s="24">
        <f ca="1">Hitos[[#This Row],[Fecha de inicio]]+14</f>
        <v>44637</v>
      </c>
      <c r="E10" t="str">
        <f t="shared" si="0"/>
        <v>Actividad 5</v>
      </c>
      <c r="F10" s="22">
        <f ca="1">IFERROR(IF(OR(LEN(Hitos[[#This Row],[Fecha de inicio]])=0,LEN(Hitos[[#This Row],[Fecha de finalización]])=0),"",INT(C10)-INT($C$6)),"")</f>
        <v>25</v>
      </c>
      <c r="G10" s="22">
        <f ca="1">IFERROR(IF(Hitos[[#This Row],[Inicio el día]]=0,DATEDIF(Hitos[[#This Row],[Fecha de inicio]],Hitos[[#This Row],[Fecha de finalización]],"d")+1,IF(LEN(Hitos[[#This Row],[Inicio el día]])=0,"",DATEDIF(Hitos[[#This Row],[Fecha de inicio]],Hitos[[#This Row],[Fecha de finalización]],"d")+1)),0)</f>
        <v>15</v>
      </c>
    </row>
    <row r="11" spans="1:7" x14ac:dyDescent="0.25">
      <c r="B11" s="21">
        <v>6</v>
      </c>
      <c r="C11" s="24">
        <f ca="1">TODAY()+30</f>
        <v>44638</v>
      </c>
      <c r="D11" s="24">
        <f ca="1">Hitos[[#This Row],[Fecha de inicio]]+45</f>
        <v>44683</v>
      </c>
      <c r="E11" t="str">
        <f t="shared" si="0"/>
        <v>Actividad 6</v>
      </c>
      <c r="F11" s="22">
        <f ca="1">IFERROR(IF(OR(LEN(Hitos[[#This Row],[Fecha de inicio]])=0,LEN(Hitos[[#This Row],[Fecha de finalización]])=0),"",INT(C11)-INT($C$6)),"")</f>
        <v>40</v>
      </c>
      <c r="G11" s="22">
        <f ca="1">IFERROR(IF(Hitos[[#This Row],[Inicio el día]]=0,DATEDIF(Hitos[[#This Row],[Fecha de inicio]],Hitos[[#This Row],[Fecha de finalización]],"d")+1,IF(LEN(Hitos[[#This Row],[Inicio el día]])=0,"",DATEDIF(Hitos[[#This Row],[Fecha de inicio]],Hitos[[#This Row],[Fecha de finalización]],"d")+1)),0)</f>
        <v>46</v>
      </c>
    </row>
    <row r="12" spans="1:7" x14ac:dyDescent="0.25">
      <c r="B12" s="21">
        <v>7</v>
      </c>
      <c r="C12" s="24">
        <f ca="1">TODAY()+45</f>
        <v>44653</v>
      </c>
      <c r="D12" s="24">
        <f ca="1">Hitos[[#This Row],[Fecha de inicio]]+56</f>
        <v>44709</v>
      </c>
      <c r="E12" t="str">
        <f t="shared" si="0"/>
        <v>Actividad 7</v>
      </c>
      <c r="F12" s="22">
        <f ca="1">IFERROR(IF(OR(LEN(Hitos[[#This Row],[Fecha de inicio]])=0,LEN(Hitos[[#This Row],[Fecha de finalización]])=0),"",INT(C12)-INT($C$6)),"")</f>
        <v>55</v>
      </c>
      <c r="G12" s="22">
        <f ca="1">IFERROR(IF(Hitos[[#This Row],[Inicio el día]]=0,DATEDIF(Hitos[[#This Row],[Fecha de inicio]],Hitos[[#This Row],[Fecha de finalización]],"d")+1,IF(LEN(Hitos[[#This Row],[Inicio el día]])=0,"",DATEDIF(Hitos[[#This Row],[Fecha de inicio]],Hitos[[#This Row],[Fecha de finalización]],"d")+1)),0)</f>
        <v>57</v>
      </c>
    </row>
    <row r="13" spans="1:7" x14ac:dyDescent="0.25">
      <c r="B13" s="21">
        <v>8</v>
      </c>
      <c r="C13" s="24">
        <f ca="1">TODAY()+60</f>
        <v>44668</v>
      </c>
      <c r="D13" s="24">
        <f ca="1">Hitos[[#This Row],[Fecha de inicio]]+30</f>
        <v>44698</v>
      </c>
      <c r="E13" t="str">
        <f t="shared" si="0"/>
        <v>Actividad 8</v>
      </c>
      <c r="F13" s="22">
        <f ca="1">IFERROR(IF(OR(LEN(Hitos[[#This Row],[Fecha de inicio]])=0,LEN(Hitos[[#This Row],[Fecha de finalización]])=0),"",INT(C13)-INT($C$6)),"")</f>
        <v>70</v>
      </c>
      <c r="G13" s="22">
        <f ca="1">IFERROR(IF(Hitos[[#This Row],[Inicio el día]]=0,DATEDIF(Hitos[[#This Row],[Fecha de inicio]],Hitos[[#This Row],[Fecha de finalización]],"d")+1,IF(LEN(Hitos[[#This Row],[Inicio el día]])=0,"",DATEDIF(Hitos[[#This Row],[Fecha de inicio]],Hitos[[#This Row],[Fecha de finalización]],"d")+1)),0)</f>
        <v>31</v>
      </c>
    </row>
    <row r="14" spans="1:7" x14ac:dyDescent="0.25">
      <c r="B14" s="21">
        <v>9</v>
      </c>
      <c r="C14" s="24">
        <f ca="1">TODAY()+37</f>
        <v>44645</v>
      </c>
      <c r="D14" s="24">
        <f ca="1">Hitos[[#This Row],[Fecha de inicio]]+22</f>
        <v>44667</v>
      </c>
      <c r="E14" t="str">
        <f t="shared" si="0"/>
        <v>Actividad 9</v>
      </c>
      <c r="F14" s="22">
        <f ca="1">IFERROR(IF(OR(LEN(Hitos[[#This Row],[Fecha de inicio]])=0,LEN(Hitos[[#This Row],[Fecha de finalización]])=0),"",INT(C14)-INT($C$6)),"")</f>
        <v>47</v>
      </c>
      <c r="G14" s="22">
        <f ca="1">IFERROR(IF(Hitos[[#This Row],[Inicio el día]]=0,DATEDIF(Hitos[[#This Row],[Fecha de inicio]],Hitos[[#This Row],[Fecha de finalización]],"d")+1,IF(LEN(Hitos[[#This Row],[Inicio el día]])=0,"",DATEDIF(Hitos[[#This Row],[Fecha de inicio]],Hitos[[#This Row],[Fecha de finalización]],"d")+1)),0)</f>
        <v>23</v>
      </c>
    </row>
    <row r="15" spans="1:7" x14ac:dyDescent="0.25">
      <c r="B15" s="21">
        <v>10</v>
      </c>
      <c r="C15" s="24">
        <f ca="1">TODAY()-20</f>
        <v>44588</v>
      </c>
      <c r="D15" s="24">
        <f ca="1">Hitos[[#This Row],[Fecha de inicio]]+160</f>
        <v>44748</v>
      </c>
      <c r="E15" t="str">
        <f t="shared" si="0"/>
        <v>Actividad 10</v>
      </c>
      <c r="F15" s="22">
        <f ca="1">IFERROR(IF(OR(LEN(Hitos[[#This Row],[Fecha de inicio]])=0,LEN(Hitos[[#This Row],[Fecha de finalización]])=0),"",INT(C15)-INT($C$6)),"")</f>
        <v>-10</v>
      </c>
      <c r="G15" s="22">
        <f ca="1">IFERROR(IF(Hitos[[#This Row],[Inicio el día]]=0,DATEDIF(Hitos[[#This Row],[Fecha de inicio]],Hitos[[#This Row],[Fecha de finalización]],"d")+1,IF(LEN(Hitos[[#This Row],[Inicio el día]])=0,"",DATEDIF(Hitos[[#This Row],[Fecha de inicio]],Hitos[[#This Row],[Fecha de finalización]],"d")+1)),0)</f>
        <v>161</v>
      </c>
    </row>
    <row r="16" spans="1:7" x14ac:dyDescent="0.25">
      <c r="B16" s="21">
        <v>11</v>
      </c>
      <c r="C16" s="24">
        <f ca="1">TODAY()+20</f>
        <v>44628</v>
      </c>
      <c r="D16" s="24">
        <f ca="1">Hitos[[#This Row],[Fecha de inicio]]+65</f>
        <v>44693</v>
      </c>
      <c r="E16" t="str">
        <f t="shared" si="0"/>
        <v>Actividad 11</v>
      </c>
      <c r="F16" s="22">
        <f ca="1">IFERROR(IF(OR(LEN(Hitos[[#This Row],[Fecha de inicio]])=0,LEN(Hitos[[#This Row],[Fecha de finalización]])=0),"",INT(C16)-INT($C$6)),"")</f>
        <v>30</v>
      </c>
      <c r="G16" s="22">
        <f ca="1">IFERROR(IF(Hitos[[#This Row],[Inicio el día]]=0,DATEDIF(Hitos[[#This Row],[Fecha de inicio]],Hitos[[#This Row],[Fecha de finalización]],"d")+1,IF(LEN(Hitos[[#This Row],[Inicio el día]])=0,"",DATEDIF(Hitos[[#This Row],[Fecha de inicio]],Hitos[[#This Row],[Fecha de finalización]],"d")+1)),0)</f>
        <v>66</v>
      </c>
    </row>
    <row r="17" spans="1:7" x14ac:dyDescent="0.25">
      <c r="B17" s="21">
        <v>12</v>
      </c>
      <c r="C17" s="24">
        <f ca="1">TODAY()+70</f>
        <v>44678</v>
      </c>
      <c r="D17" s="24">
        <f ca="1">Hitos[[#This Row],[Fecha de inicio]]+67</f>
        <v>44745</v>
      </c>
      <c r="E17" t="str">
        <f t="shared" si="0"/>
        <v>Actividad 12</v>
      </c>
      <c r="F17" s="22">
        <f ca="1">IFERROR(IF(OR(LEN(Hitos[[#This Row],[Fecha de inicio]])=0,LEN(Hitos[[#This Row],[Fecha de finalización]])=0),"",INT(C17)-INT($C$6)),"")</f>
        <v>80</v>
      </c>
      <c r="G17" s="22">
        <f ca="1">IFERROR(IF(Hitos[[#This Row],[Inicio el día]]=0,DATEDIF(Hitos[[#This Row],[Fecha de inicio]],Hitos[[#This Row],[Fecha de finalización]],"d")+1,IF(LEN(Hitos[[#This Row],[Inicio el día]])=0,"",DATEDIF(Hitos[[#This Row],[Fecha de inicio]],Hitos[[#This Row],[Fecha de finalización]],"d")+1)),0)</f>
        <v>68</v>
      </c>
    </row>
    <row r="18" spans="1:7" x14ac:dyDescent="0.25">
      <c r="B18" s="21">
        <v>13</v>
      </c>
      <c r="C18" s="24">
        <f ca="1">TODAY()+90</f>
        <v>44698</v>
      </c>
      <c r="D18" s="24">
        <f ca="1">Hitos[[#This Row],[Fecha de inicio]]+14</f>
        <v>44712</v>
      </c>
      <c r="E18" t="str">
        <f t="shared" si="0"/>
        <v>Actividad 13</v>
      </c>
      <c r="F18" s="22">
        <f ca="1">IFERROR(IF(OR(LEN(Hitos[[#This Row],[Fecha de inicio]])=0,LEN(Hitos[[#This Row],[Fecha de finalización]])=0),"",INT(C18)-INT($C$6)),"")</f>
        <v>100</v>
      </c>
      <c r="G18" s="22">
        <f ca="1">IFERROR(IF(Hitos[[#This Row],[Inicio el día]]=0,DATEDIF(Hitos[[#This Row],[Fecha de inicio]],Hitos[[#This Row],[Fecha de finalización]],"d")+1,IF(LEN(Hitos[[#This Row],[Inicio el día]])=0,"",DATEDIF(Hitos[[#This Row],[Fecha de inicio]],Hitos[[#This Row],[Fecha de finalización]],"d")+1)),0)</f>
        <v>15</v>
      </c>
    </row>
    <row r="19" spans="1:7" x14ac:dyDescent="0.25">
      <c r="B19" s="21">
        <v>14</v>
      </c>
      <c r="C19" s="24">
        <f ca="1">TODAY()+100</f>
        <v>44708</v>
      </c>
      <c r="D19" s="24">
        <f ca="1">Hitos[[#This Row],[Fecha de inicio]]+3</f>
        <v>44711</v>
      </c>
      <c r="E19" t="str">
        <f t="shared" si="0"/>
        <v>Actividad 14</v>
      </c>
      <c r="F19" s="22">
        <f ca="1">IFERROR(IF(OR(LEN(Hitos[[#This Row],[Fecha de inicio]])=0,LEN(Hitos[[#This Row],[Fecha de finalización]])=0),"",INT(C19)-INT($C$6)),"")</f>
        <v>110</v>
      </c>
      <c r="G19" s="22">
        <f ca="1">IFERROR(IF(Hitos[[#This Row],[Inicio el día]]=0,DATEDIF(Hitos[[#This Row],[Fecha de inicio]],Hitos[[#This Row],[Fecha de finalización]],"d")+1,IF(LEN(Hitos[[#This Row],[Inicio el día]])=0,"",DATEDIF(Hitos[[#This Row],[Fecha de inicio]],Hitos[[#This Row],[Fecha de finalización]],"d")+1)),0)</f>
        <v>4</v>
      </c>
    </row>
    <row r="20" spans="1:7" x14ac:dyDescent="0.25">
      <c r="B20" s="21">
        <v>15</v>
      </c>
      <c r="C20" s="24">
        <f ca="1">TODAY()+50</f>
        <v>44658</v>
      </c>
      <c r="D20" s="24">
        <f ca="1">Hitos[[#This Row],[Fecha de inicio]]+130</f>
        <v>44788</v>
      </c>
      <c r="E20" t="str">
        <f t="shared" si="0"/>
        <v>Actividad 15</v>
      </c>
      <c r="F20" s="22">
        <f ca="1">IFERROR(IF(OR(LEN(Hitos[[#This Row],[Fecha de inicio]])=0,LEN(Hitos[[#This Row],[Fecha de finalización]])=0),"",INT(C20)-INT($C$6)),"")</f>
        <v>60</v>
      </c>
      <c r="G20" s="22">
        <f ca="1">IFERROR(IF(Hitos[[#This Row],[Inicio el día]]=0,DATEDIF(Hitos[[#This Row],[Fecha de inicio]],Hitos[[#This Row],[Fecha de finalización]],"d")+1,IF(LEN(Hitos[[#This Row],[Inicio el día]])=0,"",DATEDIF(Hitos[[#This Row],[Fecha de inicio]],Hitos[[#This Row],[Fecha de finalización]],"d")+1)),0)</f>
        <v>131</v>
      </c>
    </row>
    <row r="21" spans="1:7" x14ac:dyDescent="0.25">
      <c r="B21" s="21"/>
      <c r="C21" s="24"/>
      <c r="D21" s="24"/>
      <c r="F21" s="22" t="str">
        <f>IFERROR(IF(OR(LEN(Hitos[[#This Row],[Fecha de inicio]])=0,LEN(Hitos[[#This Row],[Fecha de finalización]])=0),"",INT(C21)-INT($C$6)),"")</f>
        <v/>
      </c>
      <c r="G21" s="22" t="str">
        <f>IFERROR(IF(Hitos[[#This Row],[Inicio el día]]=0,DATEDIF(Hitos[[#This Row],[Fecha de inicio]],Hitos[[#This Row],[Fecha de finalización]],"d")+1,IF(LEN(Hitos[[#This Row],[Inicio el día]])=0,"",DATEDIF(Hitos[[#This Row],[Fecha de inicio]],Hitos[[#This Row],[Fecha de finalización]],"d")+1)),0)</f>
        <v/>
      </c>
    </row>
    <row r="22" spans="1:7" x14ac:dyDescent="0.25">
      <c r="A22" s="17" t="s">
        <v>5</v>
      </c>
      <c r="B22" s="16" t="s">
        <v>9</v>
      </c>
      <c r="C22" s="16"/>
      <c r="D22" s="16"/>
      <c r="E22" s="16"/>
      <c r="F22" s="16"/>
      <c r="G22" s="16"/>
    </row>
  </sheetData>
  <printOptions horizontalCentered="1"/>
  <pageMargins left="0.7" right="0.7" top="0.75" bottom="0.75" header="0.3" footer="0.3"/>
  <pageSetup paperSize="9" scale="98" fitToHeight="0" orientation="portrait" horizontalDpi="1200" verticalDpi="1200" r:id="rId1"/>
  <headerFooter differentFirst="1">
    <oddFooter>Page &amp;P of &amp;N</oddFooter>
  </headerFooter>
  <ignoredErrors>
    <ignoredError sqref="E6" calculatedColumn="1"/>
  </ignoredErrors>
  <tableParts count="1">
    <tablePart r:id="rId2"/>
  </tableParts>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1FB18C-4FEB-4EDB-9966-5EEBD744C25D}">
  <sheetPr>
    <pageSetUpPr fitToPage="1"/>
  </sheetPr>
  <dimension ref="A1:A3"/>
  <sheetViews>
    <sheetView showGridLines="0" zoomScaleNormal="100" workbookViewId="0"/>
  </sheetViews>
  <sheetFormatPr baseColWidth="10" defaultColWidth="9.140625" defaultRowHeight="15" x14ac:dyDescent="0.25"/>
  <cols>
    <col min="1" max="1" width="2.5703125" customWidth="1"/>
  </cols>
  <sheetData>
    <row r="1" spans="1:1" ht="14.45" customHeight="1" x14ac:dyDescent="0.25">
      <c r="A1" s="18" t="s">
        <v>23</v>
      </c>
    </row>
    <row r="2" spans="1:1" ht="14.45" customHeight="1" x14ac:dyDescent="0.25"/>
    <row r="3" spans="1:1" ht="14.45" customHeight="1" x14ac:dyDescent="0.25"/>
  </sheetData>
  <printOptions horizontalCentered="1"/>
  <pageMargins left="0.25" right="0.25" top="0.75" bottom="0.75" header="0.3" footer="0.3"/>
  <pageSetup paperSize="9" orientation="landscape" horizontalDpi="1200" verticalDpi="1200" r:id="rId1"/>
  <headerFooter differentFirst="1">
    <oddFooter>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4098" r:id="rId4" name="Barra de desplazamiento 2">
              <controlPr defaultSize="0" autoPict="0" altText="Barre de défilement pour incrémenter le diagramme de Gantt et faire défiler la chronologie">
                <anchor>
                  <from>
                    <xdr:col>0</xdr:col>
                    <xdr:colOff>171450</xdr:colOff>
                    <xdr:row>28</xdr:row>
                    <xdr:rowOff>28575</xdr:rowOff>
                  </from>
                  <to>
                    <xdr:col>13</xdr:col>
                    <xdr:colOff>438150</xdr:colOff>
                    <xdr:row>29</xdr:row>
                    <xdr:rowOff>76200</xdr:rowOff>
                  </to>
                </anchor>
              </controlPr>
            </control>
          </mc:Choice>
        </mc:AlternateContent>
      </controls>
    </mc:Choice>
  </mc:AlternateContent>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A12526-1639-484A-88EF-B2738E2C7DD5}">
  <sheetPr>
    <pageSetUpPr fitToPage="1"/>
  </sheetPr>
  <dimension ref="A1:A6"/>
  <sheetViews>
    <sheetView showGridLines="0" tabSelected="1" zoomScaleNormal="100" workbookViewId="0"/>
  </sheetViews>
  <sheetFormatPr baseColWidth="10" defaultColWidth="9.140625" defaultRowHeight="15" x14ac:dyDescent="0.25"/>
  <cols>
    <col min="1" max="1" width="83.5703125" customWidth="1"/>
  </cols>
  <sheetData>
    <row r="1" spans="1:1" ht="50.1" customHeight="1" x14ac:dyDescent="0.25">
      <c r="A1" s="1" t="s">
        <v>24</v>
      </c>
    </row>
    <row r="2" spans="1:1" ht="50.1" customHeight="1" x14ac:dyDescent="0.25">
      <c r="A2" s="4" t="s">
        <v>25</v>
      </c>
    </row>
    <row r="3" spans="1:1" ht="180" x14ac:dyDescent="0.25">
      <c r="A3" s="4" t="s">
        <v>26</v>
      </c>
    </row>
    <row r="4" spans="1:1" x14ac:dyDescent="0.25">
      <c r="A4" s="6" t="s">
        <v>27</v>
      </c>
    </row>
    <row r="5" spans="1:1" ht="270" x14ac:dyDescent="0.25">
      <c r="A5" s="4" t="s">
        <v>28</v>
      </c>
    </row>
    <row r="6" spans="1:1" x14ac:dyDescent="0.25">
      <c r="A6" t="s">
        <v>29</v>
      </c>
    </row>
  </sheetData>
  <printOptions horizontalCentered="1"/>
  <pageMargins left="0.7" right="0.7" top="0.75" bottom="0.75" header="0.3" footer="0.3"/>
  <pageSetup paperSize="9" fitToHeight="0" orientation="portrait" horizontalDpi="1200" verticalDpi="1200" r:id="rId1"/>
  <headerFooter differentFirst="1">
    <oddFooter>Page &amp;P of &amp;N</oddFooter>
  </headerFooter>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A285FE-4B35-4282-8D21-8466FF120F07}">
  <sheetPr>
    <pageSetUpPr fitToPage="1"/>
  </sheetPr>
  <dimension ref="A1:F10"/>
  <sheetViews>
    <sheetView showGridLines="0" zoomScaleNormal="100" workbookViewId="0"/>
  </sheetViews>
  <sheetFormatPr baseColWidth="10" defaultColWidth="9.140625" defaultRowHeight="15" x14ac:dyDescent="0.25"/>
  <cols>
    <col min="1" max="1" width="2.5703125" style="17" customWidth="1"/>
    <col min="2" max="2" width="20.5703125" customWidth="1"/>
    <col min="3" max="3" width="15.7109375" customWidth="1"/>
    <col min="4" max="4" width="23.140625" customWidth="1"/>
    <col min="5" max="5" width="15.7109375" customWidth="1"/>
  </cols>
  <sheetData>
    <row r="1" spans="1:6" ht="50.1" customHeight="1" x14ac:dyDescent="0.25">
      <c r="A1" s="17" t="s">
        <v>30</v>
      </c>
      <c r="B1" s="1" t="s">
        <v>35</v>
      </c>
    </row>
    <row r="2" spans="1:6" x14ac:dyDescent="0.25">
      <c r="A2" s="17" t="s">
        <v>31</v>
      </c>
      <c r="B2" t="s">
        <v>36</v>
      </c>
    </row>
    <row r="3" spans="1:6" x14ac:dyDescent="0.25">
      <c r="A3" s="17" t="s">
        <v>32</v>
      </c>
      <c r="B3">
        <v>0</v>
      </c>
    </row>
    <row r="4" spans="1:6" x14ac:dyDescent="0.25">
      <c r="A4" s="17" t="s">
        <v>33</v>
      </c>
      <c r="B4" t="s">
        <v>37</v>
      </c>
    </row>
    <row r="5" spans="1:6" ht="15.75" thickBot="1" x14ac:dyDescent="0.3">
      <c r="A5" s="17" t="s">
        <v>34</v>
      </c>
      <c r="B5" s="3" t="s">
        <v>38</v>
      </c>
      <c r="C5" s="3" t="s">
        <v>39</v>
      </c>
      <c r="D5" s="3" t="s">
        <v>20</v>
      </c>
      <c r="E5" s="3" t="s">
        <v>40</v>
      </c>
      <c r="F5" t="s">
        <v>41</v>
      </c>
    </row>
    <row r="6" spans="1:6" x14ac:dyDescent="0.25">
      <c r="B6" s="7" t="str">
        <f ca="1">IFERROR(IF(LEN(OFFSET('Seguimiento de proyecto'!$E6,$B$3,0,1,1))=0,"",INDEX(Hitos[],'Seguimiento de proyecto'!$B6+$B$3,4)),"")</f>
        <v>Inicio</v>
      </c>
      <c r="C6" s="8">
        <f ca="1">IFERROR(IF(LEN(OFFSET('Seguimiento de proyecto'!$C6,$B$3,0,1,1))=0,Fecha_de_finalización,INDEX(Hitos[],'Seguimiento de proyecto'!$B6+$B$3,2)),"")</f>
        <v>44598</v>
      </c>
      <c r="D6" s="9">
        <f ca="1">IFERROR(IF(LEN(OFFSET('Seguimiento de proyecto'!$F6,$B$3,0,1,1))=0,"",INDEX(Hitos[],'Seguimiento de proyecto'!$B6+$B$3,5)),"")</f>
        <v>0</v>
      </c>
      <c r="E6" s="10">
        <f ca="1">IFERROR(IF(LEN(OFFSET('Seguimiento de proyecto'!$G6,$B$3,0,1,1))=0,"",INDEX(Hitos[],'Seguimiento de proyecto'!$B6+$B$3,6)),"")</f>
        <v>11</v>
      </c>
    </row>
    <row r="7" spans="1:6" x14ac:dyDescent="0.25">
      <c r="B7" s="11" t="str">
        <f ca="1">IFERROR(IF(LEN(OFFSET('Seguimiento de proyecto'!$E7,$B$3,0,1,1))=0,"",INDEX(Hitos[],'Seguimiento de proyecto'!$B7+$B$3,4)),"")</f>
        <v>Actividad 2</v>
      </c>
      <c r="C7" s="5">
        <f ca="1">IFERROR(IF(LEN(OFFSET('Seguimiento de proyecto'!$C7,$B$3,0,1,1))=0,Fecha_de_finalización,INDEX(Hitos[],'Seguimiento de proyecto'!$B7+$B$3,2)),"")</f>
        <v>44613</v>
      </c>
      <c r="D7">
        <f ca="1">IFERROR(IF(LEN(OFFSET('Seguimiento de proyecto'!$F7,$B$3,0,1,1))=0,"",INDEX(Hitos[],'Seguimiento de proyecto'!$B7+$B$3,5)),"")</f>
        <v>15</v>
      </c>
      <c r="E7" s="12">
        <f ca="1">IFERROR(IF(LEN(OFFSET('Seguimiento de proyecto'!$G7,$B$3,0,1,1))=0,"",INDEX(Hitos[],'Seguimiento de proyecto'!$B7+$B$3,6)),"")</f>
        <v>16</v>
      </c>
    </row>
    <row r="8" spans="1:6" x14ac:dyDescent="0.25">
      <c r="B8" s="11" t="str">
        <f ca="1">IFERROR(IF(LEN(OFFSET('Seguimiento de proyecto'!$E8,$B$3,0,1,1))=0,"",INDEX(Hitos[],'Seguimiento de proyecto'!$B8+$B$3,4)),"")</f>
        <v>Actividad 3</v>
      </c>
      <c r="C8" s="5">
        <f ca="1">IFERROR(IF(LEN(OFFSET('Seguimiento de proyecto'!$C8,$B$3,0,1,1))=0,Fecha_de_finalización,INDEX(Hitos[],'Seguimiento de proyecto'!$B8+$B$3,2)),"")</f>
        <v>44578</v>
      </c>
      <c r="D8">
        <f ca="1">IFERROR(IF(LEN(OFFSET('Seguimiento de proyecto'!$F8,$B$3,0,1,1))=0,"",INDEX(Hitos[],'Seguimiento de proyecto'!$B8+$B$3,5)),"")</f>
        <v>-20</v>
      </c>
      <c r="E8" s="12">
        <f ca="1">IFERROR(IF(LEN(OFFSET('Seguimiento de proyecto'!$G8,$B$3,0,1,1))=0,"",INDEX(Hitos[],'Seguimiento de proyecto'!$B8+$B$3,6)),"")</f>
        <v>153</v>
      </c>
    </row>
    <row r="9" spans="1:6" x14ac:dyDescent="0.25">
      <c r="B9" s="11" t="str">
        <f ca="1">IFERROR(IF(LEN(OFFSET('Seguimiento de proyecto'!$E9,$B$3,0,1,1))=0,"",INDEX(Hitos[],'Seguimiento de proyecto'!$B9+$B$3,4)),"")</f>
        <v>Actividad 4</v>
      </c>
      <c r="C9" s="5">
        <f ca="1">IFERROR(IF(LEN(OFFSET('Seguimiento de proyecto'!$C9,$B$3,0,1,1))=0,Fecha_de_finalización,INDEX(Hitos[],'Seguimiento de proyecto'!$B9+$B$3,2)),"")</f>
        <v>44610</v>
      </c>
      <c r="D9">
        <f ca="1">IFERROR(IF(LEN(OFFSET('Seguimiento de proyecto'!$F9,$B$3,0,1,1))=0,"",INDEX(Hitos[],'Seguimiento de proyecto'!$B9+$B$3,5)),"")</f>
        <v>12</v>
      </c>
      <c r="E9" s="12">
        <f ca="1">IFERROR(IF(LEN(OFFSET('Seguimiento de proyecto'!$G9,$B$3,0,1,1))=0,"",INDEX(Hitos[],'Seguimiento de proyecto'!$B9+$B$3,6)),"")</f>
        <v>151</v>
      </c>
    </row>
    <row r="10" spans="1:6" x14ac:dyDescent="0.25">
      <c r="B10" s="11" t="str">
        <f ca="1">IFERROR(IF(LEN(OFFSET('Seguimiento de proyecto'!$E10,$B$3,0,1,1))=0,"",INDEX(Hitos[],'Seguimiento de proyecto'!$B10+$B$3,4)),"")</f>
        <v>Actividad 5</v>
      </c>
      <c r="C10" s="5">
        <f ca="1">IFERROR(IF(LEN(OFFSET('Seguimiento de proyecto'!$C10,$B$3,0,1,1))=0,Fecha_de_finalización,INDEX(Hitos[],'Seguimiento de proyecto'!$B10+$B$3,2)),"")</f>
        <v>44623</v>
      </c>
      <c r="D10">
        <f ca="1">IFERROR(IF(LEN(OFFSET('Seguimiento de proyecto'!$F10,$B$3,0,1,1))=0,"",INDEX(Hitos[],'Seguimiento de proyecto'!$B10+$B$3,5)),"")</f>
        <v>25</v>
      </c>
      <c r="E10" s="12">
        <f ca="1">IFERROR(IF(LEN(OFFSET('Seguimiento de proyecto'!$G10,$B$3,0,1,1))=0,"",INDEX(Hitos[],'Seguimiento de proyecto'!$B10+$B$3,6)),"")</f>
        <v>15</v>
      </c>
    </row>
  </sheetData>
  <printOptions horizontalCentered="1"/>
  <pageMargins left="0.7" right="0.7" top="0.75" bottom="0.75" header="0.3" footer="0.3"/>
  <pageSetup paperSize="9" scale="77" fitToHeight="0" orientation="portrait" horizontalDpi="1200" verticalDpi="1200" r:id="rId1"/>
  <headerFooter differentFirst="1">
    <oddFooter>Page &amp;P of &amp;N</oddFooter>
  </headerFooter>
  <tableParts count="1">
    <tablePart r:id="rId2"/>
  </tableParts>
</worksheet>
</file>

<file path=customXml/_rels/item13.xml.rels>&#65279;<?xml version="1.0" encoding="utf-8"?><Relationships xmlns="http://schemas.openxmlformats.org/package/2006/relationships"><Relationship Type="http://schemas.openxmlformats.org/officeDocument/2006/relationships/customXmlProps" Target="/customXml/itemProps13.xml" Id="rId1" /></Relationships>
</file>

<file path=customXml/_rels/item22.xml.rels>&#65279;<?xml version="1.0" encoding="utf-8"?><Relationships xmlns="http://schemas.openxmlformats.org/package/2006/relationships"><Relationship Type="http://schemas.openxmlformats.org/officeDocument/2006/relationships/customXmlProps" Target="/customXml/itemProps22.xml" Id="rId1" /></Relationships>
</file>

<file path=customXml/_rels/item3.xml.rels>&#65279;<?xml version="1.0" encoding="utf-8"?><Relationships xmlns="http://schemas.openxmlformats.org/package/2006/relationships"><Relationship Type="http://schemas.openxmlformats.org/officeDocument/2006/relationships/customXmlProps" Target="/customXml/itemProps31.xml" Id="rId1" /></Relationships>
</file>

<file path=customXml/item13.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Image xmlns="71af3243-3dd4-4a8d-8c0d-dd76da1f02a5">
      <Url xsi:nil="true"/>
      <Description xsi:nil="true"/>
    </Image>
    <Status xmlns="71af3243-3dd4-4a8d-8c0d-dd76da1f02a5">Not started</Status>
    <Background xmlns="71af3243-3dd4-4a8d-8c0d-dd76da1f02a5">false</Background>
    <_ip_UnifiedCompliancePolicyProperties xmlns="http://schemas.microsoft.com/sharepoint/v3" xsi:nil="true"/>
    <ImageTagsTaxHTField xmlns="71af3243-3dd4-4a8d-8c0d-dd76da1f02a5">
      <Terms xmlns="http://schemas.microsoft.com/office/infopath/2007/PartnerControls"/>
    </ImageTagsTaxHTField>
    <TaxCatchAll xmlns="230e9df3-be65-4c73-a93b-d1236ebd677e" xsi:nil="true"/>
    <MediaServiceKeyPoints xmlns="71af3243-3dd4-4a8d-8c0d-dd76da1f02a5" xsi:nil="true"/>
  </documentManagement>
</p:properties>
</file>

<file path=customXml/item22.xml><?xml version="1.0" encoding="utf-8"?>
<ct:contentTypeSchema xmlns:ct="http://schemas.microsoft.com/office/2006/metadata/contentType" xmlns:ma="http://schemas.microsoft.com/office/2006/metadata/properties/metaAttributes" ct:_="" ma:_="" ma:contentTypeName="Document" ma:contentTypeID="0x01010079F111ED35F8CC479449609E8A0923A6" ma:contentTypeVersion="24" ma:contentTypeDescription="Create a new document." ma:contentTypeScope="" ma:versionID="2d714a3296df14eba7a100bb665443ca">
  <xsd:schema xmlns:xsd="http://www.w3.org/2001/XMLSchema" xmlns:xs="http://www.w3.org/2001/XMLSchema" xmlns:p="http://schemas.microsoft.com/office/2006/metadata/properties" xmlns:ns1="http://schemas.microsoft.com/sharepoint/v3" xmlns:ns2="71af3243-3dd4-4a8d-8c0d-dd76da1f02a5" xmlns:ns3="16c05727-aa75-4e4a-9b5f-8a80a1165891" xmlns:ns4="230e9df3-be65-4c73-a93b-d1236ebd677e" targetNamespace="http://schemas.microsoft.com/office/2006/metadata/properties" ma:root="true" ma:fieldsID="49549bf45bfbbfb6cffed527380e77e1" ns1:_="" ns2:_="" ns3:_="" ns4:_="">
    <xsd:import namespace="http://schemas.microsoft.com/sharepoint/v3"/>
    <xsd:import namespace="71af3243-3dd4-4a8d-8c0d-dd76da1f02a5"/>
    <xsd:import namespace="16c05727-aa75-4e4a-9b5f-8a80a1165891"/>
    <xsd:import namespace="230e9df3-be65-4c73-a93b-d1236ebd677e"/>
    <xsd:element name="properties">
      <xsd:complexType>
        <xsd:sequence>
          <xsd:element name="documentManagement">
            <xsd:complexType>
              <xsd:all>
                <xsd:element ref="ns2:Status" minOccurs="0"/>
                <xsd:element ref="ns2:Image" minOccurs="0"/>
                <xsd:element ref="ns2:MediaServiceMetadata" minOccurs="0"/>
                <xsd:element ref="ns2:MediaServiceFastMetadata" minOccurs="0"/>
                <xsd:element ref="ns2:MediaServiceOCR" minOccurs="0"/>
                <xsd:element ref="ns2:MediaServiceAutoTags" minOccurs="0"/>
                <xsd:element ref="ns2:MediaServiceEventHashCode" minOccurs="0"/>
                <xsd:element ref="ns2:MediaServiceGenerationTime" minOccurs="0"/>
                <xsd:element ref="ns3:SharedWithUsers" minOccurs="0"/>
                <xsd:element ref="ns3:SharedWithDetails" minOccurs="0"/>
                <xsd:element ref="ns2:MediaServiceAutoKeyPoints" minOccurs="0"/>
                <xsd:element ref="ns2:MediaServiceKeyPoints" minOccurs="0"/>
                <xsd:element ref="ns2:MediaServiceDateTaken" minOccurs="0"/>
                <xsd:element ref="ns1:_ip_UnifiedCompliancePolicyProperties" minOccurs="0"/>
                <xsd:element ref="ns1:_ip_UnifiedCompliancePolicyUIAction" minOccurs="0"/>
                <xsd:element ref="ns4:TaxCatchAll" minOccurs="0"/>
                <xsd:element ref="ns2:ImageTagsTaxHTField" minOccurs="0"/>
                <xsd:element ref="ns2:MediaServiceLocation" minOccurs="0"/>
                <xsd:element ref="ns2:MediaLengthInSeconds" minOccurs="0"/>
                <xsd:element ref="ns2:Backgroun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0" nillable="true" ma:displayName="Unified Compliance Policy Properties" ma:hidden="true" ma:internalName="_ip_UnifiedCompliancePolicyProperties" ma:readOnly="false">
      <xsd:simpleType>
        <xsd:restriction base="dms:Note"/>
      </xsd:simpleType>
    </xsd:element>
    <xsd:element name="_ip_UnifiedCompliancePolicyUIAction" ma:index="21" nillable="true" ma:displayName="Unified Compliance Policy UI Action" ma:hidden="true" ma:internalName="_ip_UnifiedCompliancePolicyUIAction" ma:readOnly="fals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1af3243-3dd4-4a8d-8c0d-dd76da1f02a5" elementFormDefault="qualified">
    <xsd:import namespace="http://schemas.microsoft.com/office/2006/documentManagement/types"/>
    <xsd:import namespace="http://schemas.microsoft.com/office/infopath/2007/PartnerControls"/>
    <xsd:element name="Status" ma:index="2" nillable="true" ma:displayName="Status" ma:default="Not started" ma:format="Dropdown" ma:internalName="Status" ma:readOnly="false">
      <xsd:simpleType>
        <xsd:restriction base="dms:Choice">
          <xsd:enumeration value="Not started"/>
          <xsd:enumeration value="In Progress"/>
          <xsd:enumeration value="Completed"/>
        </xsd:restriction>
      </xsd:simpleType>
    </xsd:element>
    <xsd:element name="Image" ma:index="3" nillable="true" ma:displayName="Image" ma:format="Image" ma:internalName="Image" ma:readOnly="false">
      <xsd:complexType>
        <xsd:complexContent>
          <xsd:extension base="dms:URL">
            <xsd:sequence>
              <xsd:element name="Url" type="dms:ValidUrl" minOccurs="0" nillable="true"/>
              <xsd:element name="Description" type="xsd:string" nillable="true"/>
            </xsd:sequence>
          </xsd:extension>
        </xsd:complexContent>
      </xsd:complexType>
    </xsd:element>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MediaServiceOCR" ma:hidden="true" ma:internalName="MediaServiceOCR" ma:readOnly="true">
      <xsd:simpleType>
        <xsd:restriction base="dms:Note"/>
      </xsd:simpleType>
    </xsd:element>
    <xsd:element name="MediaServiceAutoTags" ma:index="11" nillable="true" ma:displayName="MediaServiceAutoTags" ma:hidden="true" ma:internalName="MediaServiceAutoTags"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hidden="true" ma:internalName="MediaServiceKeyPoints" ma:readOnly="false">
      <xsd:simpleType>
        <xsd:restriction base="dms:Note"/>
      </xsd:simpleType>
    </xsd:element>
    <xsd:element name="MediaServiceDateTaken" ma:index="18" nillable="true" ma:displayName="MediaServiceDateTaken" ma:hidden="true" ma:internalName="MediaServiceDateTaken" ma:readOnly="true">
      <xsd:simpleType>
        <xsd:restriction base="dms:Text"/>
      </xsd:simpleType>
    </xsd:element>
    <xsd:element name="ImageTagsTaxHTField" ma:index="25" nillable="true" ma:taxonomy="true" ma:internalName="ImageTagsTaxHTField" ma:taxonomyFieldName="MediaServiceImageTags" ma:displayName="Image Tags" ma:readOnly="false" ma:fieldId="{5cf76f15-5ced-4ddc-b409-7134ff3c332f}" ma:taxonomyMulti="true" ma:sspId="e385fb40-52d4-4fae-9c5b-3e8ff8a5878e" ma:termSetId="09814cd3-568e-fe90-9814-8d621ff8fb84" ma:anchorId="fba54fb3-c3e1-fe81-a776-ca4b69148c4d" ma:open="true" ma:isKeyword="false">
      <xsd:complexType>
        <xsd:sequence>
          <xsd:element ref="pc:Terms" minOccurs="0" maxOccurs="1"/>
        </xsd:sequence>
      </xsd:complexType>
    </xsd:element>
    <xsd:element name="MediaServiceLocation" ma:index="26" nillable="true" ma:displayName="Location" ma:hidden="true" ma:internalName="MediaServiceLocation" ma:readOnly="true">
      <xsd:simpleType>
        <xsd:restriction base="dms:Text"/>
      </xsd:simpleType>
    </xsd:element>
    <xsd:element name="MediaLengthInSeconds" ma:index="27" nillable="true" ma:displayName="MediaLengthInSeconds" ma:hidden="true" ma:internalName="MediaLengthInSeconds" ma:readOnly="true">
      <xsd:simpleType>
        <xsd:restriction base="dms:Unknown"/>
      </xsd:simpleType>
    </xsd:element>
    <xsd:element name="Background" ma:index="28" nillable="true" ma:displayName="Background" ma:default="0" ma:format="Dropdown" ma:internalName="Background">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16c05727-aa75-4e4a-9b5f-8a80a1165891" elementFormDefault="qualified">
    <xsd:import namespace="http://schemas.microsoft.com/office/2006/documentManagement/types"/>
    <xsd:import namespace="http://schemas.microsoft.com/office/infopath/2007/PartnerControls"/>
    <xsd:element name="SharedWithUsers" ma:index="14" nillable="true" ma:displayName="Shared With" ma:hidden="true"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hidden="true" ma:internalName="SharedWithDetail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30e9df3-be65-4c73-a93b-d1236ebd677e" elementFormDefault="qualified">
    <xsd:import namespace="http://schemas.microsoft.com/office/2006/documentManagement/types"/>
    <xsd:import namespace="http://schemas.microsoft.com/office/infopath/2007/PartnerControls"/>
    <xsd:element name="TaxCatchAll" ma:index="23" nillable="true" ma:displayName="Taxonomy Catch All Column" ma:hidden="true" ma:list="{3f6bfcbc-3db3-4ae6-bd76-326f0798ad28}" ma:internalName="TaxCatchAll" ma:readOnly="false" ma:showField="CatchAllData" ma:web="16c05727-aa75-4e4a-9b5f-8a80a1165891">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3.xml><?xml version="1.0" encoding="utf-8"?>
<ds:datastoreItem xmlns:ds="http://schemas.openxmlformats.org/officeDocument/2006/customXml" ds:itemID="{7E831BF2-0015-415C-9D2C-7A347CF05F14}">
  <ds:schemaRefs>
    <ds:schemaRef ds:uri="http://schemas.microsoft.com/office/2006/metadata/properties"/>
    <ds:schemaRef ds:uri="http://schemas.microsoft.com/office/infopath/2007/PartnerControls"/>
    <ds:schemaRef ds:uri="http://schemas.microsoft.com/sharepoint/v3"/>
    <ds:schemaRef ds:uri="71af3243-3dd4-4a8d-8c0d-dd76da1f02a5"/>
    <ds:schemaRef ds:uri="230e9df3-be65-4c73-a93b-d1236ebd677e"/>
  </ds:schemaRefs>
</ds:datastoreItem>
</file>

<file path=customXml/itemProps22.xml><?xml version="1.0" encoding="utf-8"?>
<ds:datastoreItem xmlns:ds="http://schemas.openxmlformats.org/officeDocument/2006/customXml" ds:itemID="{7571AF33-E002-4236-8CE7-43F9F2A643B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71af3243-3dd4-4a8d-8c0d-dd76da1f02a5"/>
    <ds:schemaRef ds:uri="16c05727-aa75-4e4a-9b5f-8a80a1165891"/>
    <ds:schemaRef ds:uri="230e9df3-be65-4c73-a93b-d1236ebd677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1.xml><?xml version="1.0" encoding="utf-8"?>
<ds:datastoreItem xmlns:ds="http://schemas.openxmlformats.org/officeDocument/2006/customXml" ds:itemID="{F876E90C-8EDE-4D57-B08F-186FE12CD4D8}">
  <ds:schemaRefs>
    <ds:schemaRef ds:uri="http://schemas.microsoft.com/sharepoint/v3/contenttype/forms"/>
  </ds:schemaRefs>
</ds:datastoreItem>
</file>

<file path=docProps/app.xml><?xml version="1.0" encoding="utf-8"?>
<ap:Properties xmlns:vt="http://schemas.openxmlformats.org/officeDocument/2006/docPropsVTypes" xmlns:ap="http://schemas.openxmlformats.org/officeDocument/2006/extended-properties">
  <ap:Template>TM00064978</ap:Template>
  <ap:DocSecurity>0</ap:DocSecurity>
  <ap:ScaleCrop>false</ap:ScaleCrop>
  <ap:HeadingPairs>
    <vt:vector baseType="variant" size="4">
      <vt:variant>
        <vt:lpstr>Hojas de cálculo</vt:lpstr>
      </vt:variant>
      <vt:variant>
        <vt:i4>4</vt:i4>
      </vt:variant>
      <vt:variant>
        <vt:lpstr>Rangos con nombre</vt:lpstr>
      </vt:variant>
      <vt:variant>
        <vt:i4>8</vt:i4>
      </vt:variant>
    </vt:vector>
  </ap:HeadingPairs>
  <ap:TitlesOfParts>
    <vt:vector baseType="lpstr" size="12">
      <vt:lpstr>Seguimiento de proyecto</vt:lpstr>
      <vt:lpstr>Gráfico de proyecto</vt:lpstr>
      <vt:lpstr>Información</vt:lpstr>
      <vt:lpstr>Datos de gráf. dinám. (ocultos)</vt:lpstr>
      <vt:lpstr>Duración</vt:lpstr>
      <vt:lpstr>Fecha_de_finalización</vt:lpstr>
      <vt:lpstr>Fecha_de_inicio</vt:lpstr>
      <vt:lpstr>Hito</vt:lpstr>
      <vt:lpstr>IncrementoDeDesplazamiento</vt:lpstr>
      <vt:lpstr>InicioElDía</vt:lpstr>
      <vt:lpstr>TablaFechaDeInicio</vt:lpstr>
      <vt:lpstr>'Seguimiento de proyecto'!Títulos_a_imprimir</vt:lpstr>
    </vt:vector>
  </ap:TitlesOfParts>
  <ap:Company/>
  <ap:LinksUpToDate>false</ap:LinksUpToDate>
  <ap:SharedDoc>false</ap:SharedDoc>
  <ap:HyperlinksChanged>false</ap:HyperlinksChanged>
  <ap:AppVersion>16.0300</ap:AppVersion>
</ap: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2021-12-13T06:12:03Z</dcterms:created>
  <dcterms:modified xsi:type="dcterms:W3CDTF">2022-02-16T07:14:02Z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0x01010079F111ED35F8CC479449609E8A0923A6</vt:lpwstr>
  </property>
</Properties>
</file>