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230"/>
  <workbookPr/>
  <mc:AlternateContent xmlns:mc="http://schemas.openxmlformats.org/markup-compatibility/2006">
    <mc:Choice Requires="x15">
      <x15ac:absPath xmlns:x15ac="http://schemas.microsoft.com/office/spreadsheetml/2010/11/ac" url="C:\Users\admin\Desktop\"/>
    </mc:Choice>
  </mc:AlternateContent>
  <xr:revisionPtr revIDLastSave="0" documentId="12_ncr:500000_{E71F4079-2FFD-4F78-8674-53B40EBB1DEF}" xr6:coauthVersionLast="32" xr6:coauthVersionMax="32" xr10:uidLastSave="{00000000-0000-0000-0000-000000000000}"/>
  <bookViews>
    <workbookView xWindow="0" yWindow="0" windowWidth="21600" windowHeight="11520" xr2:uid="{00000000-000D-0000-FFFF-FFFF00000000}"/>
  </bookViews>
  <sheets>
    <sheet name="REMODEL COSTS" sheetId="1" r:id="rId1"/>
  </sheets>
  <definedNames>
    <definedName name="ColumnTitle1">Data[[#Headers],[Category]]</definedName>
    <definedName name="_xlnm.Print_Titles" localSheetId="0">'REMODEL COSTS'!$3:$3</definedName>
    <definedName name="RowTitleRegion1..H28">'REMODEL COSTS'!$B$26</definedName>
    <definedName name="Slicer_Category">#N/A</definedName>
  </definedNames>
  <calcPr calcId="162913"/>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2"/>
      </x15:slicerCaches>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5" i="1" l="1"/>
  <c r="F25" i="1"/>
  <c r="G5" i="1"/>
  <c r="H5" i="1"/>
  <c r="G6" i="1"/>
  <c r="H6" i="1"/>
  <c r="G7" i="1"/>
  <c r="H7" i="1"/>
  <c r="G8" i="1"/>
  <c r="H8" i="1"/>
  <c r="G9" i="1"/>
  <c r="H9" i="1"/>
  <c r="G10" i="1"/>
  <c r="H10" i="1"/>
  <c r="G11" i="1"/>
  <c r="H11" i="1"/>
  <c r="G12" i="1"/>
  <c r="H12" i="1"/>
  <c r="G13" i="1"/>
  <c r="H13" i="1"/>
  <c r="G14" i="1"/>
  <c r="H14" i="1"/>
  <c r="G15" i="1"/>
  <c r="H15" i="1"/>
  <c r="G16" i="1"/>
  <c r="H16" i="1"/>
  <c r="G17" i="1"/>
  <c r="H17" i="1"/>
  <c r="G18" i="1"/>
  <c r="H18" i="1"/>
  <c r="G19" i="1"/>
  <c r="H19" i="1"/>
  <c r="G20" i="1"/>
  <c r="H20" i="1"/>
  <c r="G21" i="1"/>
  <c r="H21" i="1"/>
  <c r="G22" i="1"/>
  <c r="H22" i="1"/>
  <c r="G23" i="1"/>
  <c r="H23" i="1"/>
  <c r="G24" i="1"/>
  <c r="H24" i="1"/>
  <c r="H4" i="1"/>
  <c r="G4" i="1"/>
  <c r="G25" i="1" s="1"/>
  <c r="H25" i="1" l="1"/>
  <c r="G26" i="1"/>
  <c r="G27" i="1" s="1"/>
  <c r="G28" i="1" s="1"/>
  <c r="H26" i="1"/>
  <c r="H27" i="1" s="1"/>
  <c r="H28" i="1" s="1"/>
</calcChain>
</file>

<file path=xl/sharedStrings.xml><?xml version="1.0" encoding="utf-8"?>
<sst xmlns="http://schemas.openxmlformats.org/spreadsheetml/2006/main" count="53" uniqueCount="47">
  <si>
    <t>KITCHEN REMODEL COSTS WORKSHEET</t>
  </si>
  <si>
    <t>Category</t>
  </si>
  <si>
    <t>Cabinets</t>
  </si>
  <si>
    <t>Cleaning appliances</t>
  </si>
  <si>
    <t>Cooking appliances</t>
  </si>
  <si>
    <t>Counters</t>
  </si>
  <si>
    <t>Doors</t>
  </si>
  <si>
    <t>Extras</t>
  </si>
  <si>
    <t>Taps</t>
  </si>
  <si>
    <t>Flooring</t>
  </si>
  <si>
    <t>Laundry appliances</t>
  </si>
  <si>
    <t>Lighting</t>
  </si>
  <si>
    <t>Fridges</t>
  </si>
  <si>
    <t>Sinks</t>
  </si>
  <si>
    <t>Ventilation</t>
  </si>
  <si>
    <t>Walls</t>
  </si>
  <si>
    <t>Windows</t>
  </si>
  <si>
    <t>Other</t>
  </si>
  <si>
    <t>Total</t>
  </si>
  <si>
    <t>Subtotal</t>
  </si>
  <si>
    <t>Unexpected Costs – add 30%</t>
  </si>
  <si>
    <t>Items</t>
  </si>
  <si>
    <t>Base cabinets: Modular-Standard (qty in millimetres)</t>
  </si>
  <si>
    <t>Wall units: Modular-Standard (qty in millimetres)</t>
  </si>
  <si>
    <t>Dishwasher: Standard</t>
  </si>
  <si>
    <t>Disposal: Standard</t>
  </si>
  <si>
    <t>Range: Slide-in Standard</t>
  </si>
  <si>
    <t>Microwave: Standard</t>
  </si>
  <si>
    <t>Solid surface (quantity in millimetres)</t>
  </si>
  <si>
    <t>Interior: Veneered solid core</t>
  </si>
  <si>
    <t>Extras: Instant Hot Water Standard</t>
  </si>
  <si>
    <t>Extras: Soap dispenser</t>
  </si>
  <si>
    <t>Tap: Lever, Standard</t>
  </si>
  <si>
    <t>Laminate (quantity in square feet)</t>
  </si>
  <si>
    <t>Washing Machine Standard</t>
  </si>
  <si>
    <t>Dryer: Standard</t>
  </si>
  <si>
    <t>Lighting: Recessed can</t>
  </si>
  <si>
    <t>Fridge: Free-standing, Luxury</t>
  </si>
  <si>
    <t>Double-bowl stainless steel luxury</t>
  </si>
  <si>
    <t>Hood unit: Ducted Standard</t>
  </si>
  <si>
    <t>Wall panels (quantity in square feet)</t>
  </si>
  <si>
    <t>Sliding</t>
  </si>
  <si>
    <t>Quantity</t>
  </si>
  <si>
    <t>Estimated Cost</t>
  </si>
  <si>
    <t>Actual Cost</t>
  </si>
  <si>
    <t>Total Estimated Cost</t>
  </si>
  <si>
    <t>Total Actual Cost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</si>
</sst>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6" formatCode="&quot;£&quot;#,##0.00"/>
    <numFmt numFmtId="167" formatCode="&quot;£&quot;#,##0"/>
  </numFmts>
  <fonts count="4" x14ac:knownFonts="1">
    <font>
      <sz val="11"/>
      <color theme="1"/>
      <name val="Garamond"/>
      <family val="2"/>
      <scheme val="minor"/>
    </font>
    <font>
      <sz val="22"/>
      <color theme="3"/>
      <name val="Corbel"/>
      <family val="2"/>
      <scheme val="major"/>
    </font>
    <font>
      <sz val="11"/>
      <color theme="1"/>
      <name val="Garamond"/>
      <family val="2"/>
      <scheme val="minor"/>
    </font>
    <font>
      <sz val="11"/>
      <color theme="3"/>
      <name val="Garamond"/>
      <family val="1"/>
      <scheme val="minor"/>
    </font>
  </fonts>
  <fills count="3">
    <fill>
      <patternFill patternType="none"/>
    </fill>
    <fill>
      <patternFill patternType="gray125"/>
    </fill>
    <fill>
      <patternFill patternType="solid">
        <fgColor theme="8" tint="0.79998168889431442"/>
        <bgColor indexed="64"/>
      </patternFill>
    </fill>
  </fills>
  <borders count="3">
    <border>
      <left/>
      <right/>
      <top/>
      <bottom/>
      <diagonal/>
    </border>
    <border>
      <left/>
      <right/>
      <top/>
      <bottom style="medium">
        <color theme="4" tint="-0.24994659260841701"/>
      </bottom>
      <diagonal/>
    </border>
    <border>
      <left style="thin">
        <color theme="8"/>
      </left>
      <right/>
      <top/>
      <bottom/>
      <diagonal/>
    </border>
  </borders>
  <cellStyleXfs count="6">
    <xf numFmtId="0" fontId="0" fillId="0" borderId="0">
      <alignment wrapText="1"/>
    </xf>
    <xf numFmtId="0" fontId="3" fillId="0" borderId="0" applyNumberFormat="0" applyFill="0" applyProtection="0">
      <alignment horizontal="right"/>
    </xf>
    <xf numFmtId="1" fontId="2" fillId="0" borderId="0" applyFont="0" applyFill="0" applyBorder="0" applyProtection="0">
      <alignment horizontal="right"/>
    </xf>
    <xf numFmtId="166" fontId="2" fillId="0" borderId="0" applyFont="0" applyFill="0" applyBorder="0" applyProtection="0">
      <alignment horizontal="right"/>
    </xf>
    <xf numFmtId="167" fontId="2" fillId="2" borderId="0" applyFont="0" applyBorder="0" applyProtection="0">
      <alignment horizontal="right"/>
    </xf>
    <xf numFmtId="0" fontId="1" fillId="0" borderId="1">
      <alignment horizontal="left"/>
    </xf>
  </cellStyleXfs>
  <cellXfs count="11">
    <xf numFmtId="0" fontId="0" fillId="0" borderId="0" xfId="0">
      <alignment wrapText="1"/>
    </xf>
    <xf numFmtId="4" fontId="0" fillId="0" borderId="0" xfId="0" applyNumberFormat="1">
      <alignment wrapText="1"/>
    </xf>
    <xf numFmtId="0" fontId="1" fillId="0" borderId="1" xfId="5">
      <alignment horizontal="left"/>
    </xf>
    <xf numFmtId="1" fontId="0" fillId="0" borderId="0" xfId="2" applyFont="1">
      <alignment horizontal="right"/>
    </xf>
    <xf numFmtId="166" fontId="0" fillId="0" borderId="0" xfId="3" applyFont="1">
      <alignment horizontal="right"/>
    </xf>
    <xf numFmtId="167" fontId="0" fillId="2" borderId="0" xfId="4" applyFont="1">
      <alignment horizontal="right"/>
    </xf>
    <xf numFmtId="166" fontId="3" fillId="0" borderId="0" xfId="3" applyFont="1">
      <alignment horizontal="right"/>
    </xf>
    <xf numFmtId="0" fontId="3" fillId="0" borderId="0" xfId="1">
      <alignment horizontal="right"/>
    </xf>
    <xf numFmtId="166" fontId="0" fillId="0" borderId="0" xfId="0" applyNumberFormat="1">
      <alignment wrapText="1"/>
    </xf>
    <xf numFmtId="166" fontId="0" fillId="2" borderId="2" xfId="0" applyNumberFormat="1" applyFill="1" applyBorder="1">
      <alignment wrapText="1"/>
    </xf>
    <xf numFmtId="166" fontId="0" fillId="2" borderId="0" xfId="0" applyNumberFormat="1" applyFill="1" applyBorder="1">
      <alignment wrapText="1"/>
    </xf>
  </cellXfs>
  <cellStyles count="6">
    <cellStyle name="Comma" xfId="2" builtinId="3" customBuiltin="1"/>
    <cellStyle name="Currency" xfId="3" builtinId="4" customBuiltin="1"/>
    <cellStyle name="Currency [0]" xfId="4" builtinId="7" customBuiltin="1"/>
    <cellStyle name="Heading 1" xfId="1" builtinId="16" customBuiltin="1"/>
    <cellStyle name="Normal" xfId="0" builtinId="0" customBuiltin="1"/>
    <cellStyle name="Title" xfId="5" builtinId="15" customBuiltin="1"/>
  </cellStyles>
  <dxfs count="10">
    <dxf>
      <numFmt numFmtId="166" formatCode="&quot;£&quot;#,##0.00"/>
      <fill>
        <patternFill patternType="solid">
          <fgColor indexed="64"/>
          <bgColor theme="8" tint="0.79998168889431442"/>
        </patternFill>
      </fill>
    </dxf>
    <dxf>
      <numFmt numFmtId="166" formatCode="&quot;£&quot;#,##0.00"/>
      <fill>
        <patternFill patternType="solid">
          <fgColor indexed="64"/>
          <bgColor theme="8" tint="0.79998168889431442"/>
        </patternFill>
      </fill>
      <border diagonalUp="0" diagonalDown="0">
        <left style="thin">
          <color theme="8"/>
        </left>
        <right/>
        <top/>
        <bottom/>
      </border>
    </dxf>
    <dxf>
      <numFmt numFmtId="166" formatCode="&quot;£&quot;#,##0.00"/>
    </dxf>
    <dxf>
      <numFmt numFmtId="166" formatCode="&quot;£&quot;#,##0.00"/>
    </dxf>
    <dxf>
      <numFmt numFmtId="4" formatCode="#,##0.00"/>
    </dxf>
    <dxf>
      <font>
        <b/>
        <color theme="1"/>
      </font>
      <border>
        <top style="double">
          <color theme="8"/>
        </top>
      </border>
    </dxf>
    <dxf>
      <font>
        <b/>
        <color theme="0"/>
      </font>
      <fill>
        <patternFill patternType="solid">
          <fgColor theme="8"/>
          <bgColor theme="8" tint="-0.24994659260841701"/>
        </patternFill>
      </fill>
      <border diagonalUp="0" diagonalDown="0">
        <left/>
        <right/>
        <top/>
        <bottom/>
        <vertical/>
        <horizontal/>
      </border>
    </dxf>
    <dxf>
      <font>
        <color theme="1"/>
      </font>
      <border>
        <left style="thin">
          <color theme="8"/>
        </left>
        <right style="thin">
          <color theme="8"/>
        </right>
        <top style="thin">
          <color theme="8"/>
        </top>
        <bottom style="thin">
          <color theme="8"/>
        </bottom>
        <vertical style="thin">
          <color theme="8"/>
        </vertical>
        <horizontal style="thin">
          <color theme="8"/>
        </horizontal>
      </border>
    </dxf>
    <dxf>
      <font>
        <b/>
        <color theme="1"/>
      </font>
      <border>
        <bottom style="thin">
          <color theme="8"/>
        </bottom>
        <vertical/>
        <horizontal/>
      </border>
    </dxf>
    <dxf>
      <font>
        <color theme="1"/>
      </font>
      <border>
        <left style="thin">
          <color theme="8"/>
        </left>
        <right style="thin">
          <color theme="8"/>
        </right>
        <top style="thin">
          <color theme="8"/>
        </top>
        <bottom style="thin">
          <color theme="8"/>
        </bottom>
        <vertical/>
        <horizontal/>
      </border>
    </dxf>
  </dxfs>
  <tableStyles count="2" defaultTableStyle="Kitchen remodel cost calculator" defaultPivotStyle="PivotStyleLight16">
    <tableStyle name="Category slicer" pivot="0" table="0" count="10" xr9:uid="{00000000-0011-0000-FFFF-FFFF00000000}">
      <tableStyleElement type="wholeTable" dxfId="9"/>
      <tableStyleElement type="headerRow" dxfId="8"/>
    </tableStyle>
    <tableStyle name="Kitchen remodel cost calculator" pivot="0" count="3" xr9:uid="{00000000-0011-0000-FFFF-FFFF01000000}">
      <tableStyleElement type="wholeTable" dxfId="7"/>
      <tableStyleElement type="headerRow" dxfId="6"/>
      <tableStyleElement type="totalRow" dxfId="5"/>
    </tableStyle>
  </tableStyles>
  <extLst>
    <ext xmlns:x14="http://schemas.microsoft.com/office/spreadsheetml/2009/9/main" uri="{46F421CA-312F-682f-3DD2-61675219B42D}">
      <x14:dxfs count="8">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8" tint="-0.249977111117893"/>
          </font>
          <fill>
            <patternFill patternType="solid">
              <fgColor theme="8" tint="0.59999389629810485"/>
              <bgColor theme="8" tint="0.59999389629810485"/>
            </patternFill>
          </fill>
          <border>
            <left style="thin">
              <color theme="8" tint="0.59999389629810485"/>
            </left>
            <right style="thin">
              <color theme="8" tint="0.59999389629810485"/>
            </right>
            <top style="thin">
              <color theme="8" tint="0.59999389629810485"/>
            </top>
            <bottom style="thin">
              <color theme="8" tint="0.59999389629810485"/>
            </bottom>
            <vertical/>
            <horizontal/>
          </border>
        </dxf>
        <dxf>
          <font>
            <color theme="0"/>
          </font>
          <fill>
            <patternFill patternType="solid">
              <fgColor theme="8"/>
              <bgColor theme="8" tint="-0.24994659260841701"/>
            </patternFill>
          </fill>
          <border>
            <left style="thin">
              <color theme="8"/>
            </left>
            <right style="thin">
              <color theme="8"/>
            </right>
            <top style="thin">
              <color theme="8"/>
            </top>
            <bottom style="thin">
              <color theme="8"/>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x14:dxfs>
    </ext>
    <ext xmlns:x14="http://schemas.microsoft.com/office/spreadsheetml/2009/9/main" uri="{EB79DEF2-80B8-43e5-95BD-54CBDDF9020C}">
      <x14:slicerStyles defaultSlicerStyle="SlicerStyleLight1">
        <x14:slicerStyle name="Category slicer">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microsoft.com/office/2007/relationships/slicerCache" Target="slicerCaches/slicerCache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9</xdr:col>
      <xdr:colOff>29372</xdr:colOff>
      <xdr:row>3</xdr:row>
      <xdr:rowOff>18256</xdr:rowOff>
    </xdr:from>
    <xdr:to>
      <xdr:col>9</xdr:col>
      <xdr:colOff>3193259</xdr:colOff>
      <xdr:row>10</xdr:row>
      <xdr:rowOff>323056</xdr:rowOff>
    </xdr:to>
    <mc:AlternateContent xmlns:mc="http://schemas.openxmlformats.org/markup-compatibility/2006" xmlns:sle15="http://schemas.microsoft.com/office/drawing/2012/slicer">
      <mc:Choice Requires="sle15">
        <xdr:graphicFrame macro="">
          <xdr:nvGraphicFramePr>
            <xdr:cNvPr id="4" name="Category" descr="Filter the worksheet by category">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microsoft.com/office/drawing/2010/slicer">
              <sle:slicer xmlns:sle="http://schemas.microsoft.com/office/drawing/2010/slicer" name="Category"/>
            </a:graphicData>
          </a:graphic>
        </xdr:graphicFrame>
      </mc:Choice>
      <mc:Fallback xmlns="">
        <xdr:sp macro="" textlink="">
          <xdr:nvSpPr>
            <xdr:cNvPr id="0" name=""/>
            <xdr:cNvSpPr>
              <a:spLocks noTextEdit="1"/>
            </xdr:cNvSpPr>
          </xdr:nvSpPr>
          <xdr:spPr>
            <a:xfrm>
              <a:off x="9528972" y="1161256"/>
              <a:ext cx="3163887" cy="2971800"/>
            </a:xfrm>
            <a:prstGeom prst="rect">
              <a:avLst/>
            </a:prstGeom>
            <a:solidFill>
              <a:prstClr val="white"/>
            </a:solidFill>
            <a:ln w="1">
              <a:solidFill>
                <a:prstClr val="green"/>
              </a:solidFill>
            </a:ln>
          </xdr:spPr>
          <xdr:txBody>
            <a:bodyPr vertOverflow="clip" horzOverflow="clip" rtlCol="false"/>
            <a:lstStyle/>
            <a:p>
              <a:pPr rtl="false"/>
              <a:r>
                <a:rPr lang="en-gb" sz="1100"/>
                <a:t>This shape represents a table slicer. Table slicers are supported in Excel or later.
If the shape was modified in an earlier version of Excel, or if the workbook was saved in Excel 2007 or earlier, the slicer cannot be used.</a:t>
              </a:r>
            </a:p>
          </xdr:txBody>
        </xdr:sp>
      </mc:Fallback>
    </mc:AlternateContent>
    <xdr:clientData fPrintsWithSheet="0"/>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ategory" xr10:uid="{00000000-0013-0000-FFFF-FFFF01000000}" sourceName="Category">
  <extLst>
    <x:ext xmlns:x15="http://schemas.microsoft.com/office/spreadsheetml/2010/11/main" uri="{2F2917AC-EB37-4324-AD4E-5DD8C200BD13}">
      <x15:tableSlicerCache tableId="1" column="1"/>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ategory" xr10:uid="{00000000-0014-0000-FFFF-FFFF01000000}" cache="Slicer_Category" caption="Category" columnCount="2" style="Category slicer" rowHeight="225425"/>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ata" displayName="Data" ref="B3:H25" totalsRowCount="1">
  <autoFilter ref="B3:H24" xr:uid="{00000000-0009-0000-0100-000001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0000-000001000000}" name="Category" totalsRowLabel="Total"/>
    <tableColumn id="2" xr3:uid="{00000000-0010-0000-0000-000002000000}" name="Items"/>
    <tableColumn id="3" xr3:uid="{00000000-0010-0000-0000-000003000000}" name="Quantity" totalsRowDxfId="4" dataCellStyle="Comma"/>
    <tableColumn id="4" xr3:uid="{00000000-0010-0000-0000-000004000000}" name="Estimated Cost" totalsRowFunction="sum" totalsRowDxfId="3" dataCellStyle="Currency"/>
    <tableColumn id="5" xr3:uid="{00000000-0010-0000-0000-000005000000}" name="Actual Cost" totalsRowFunction="sum" totalsRowDxfId="2" dataCellStyle="Currency"/>
    <tableColumn id="6" xr3:uid="{00000000-0010-0000-0000-000006000000}" name="Total Estimated Cost" totalsRowFunction="sum" totalsRowDxfId="1" dataCellStyle="Currency [0]">
      <calculatedColumnFormula>Data[[#This Row],[Quantity]]*Data[[#This Row],[Estimated Cost]]</calculatedColumnFormula>
    </tableColumn>
    <tableColumn id="7" xr3:uid="{00000000-0010-0000-0000-000007000000}" name="Total Actual Cost" totalsRowFunction="sum" totalsRowDxfId="0" dataCellStyle="Currency [0]">
      <calculatedColumnFormula>Data[[#This Row],[Quantity]]*Data[[#This Row],[Actual Cost]]</calculatedColumnFormula>
    </tableColumn>
  </tableColumns>
  <tableStyleInfo name="Kitchen remodel cost calculator" showFirstColumn="0" showLastColumn="0" showRowStripes="1" showColumnStripes="1"/>
  <extLst>
    <ext xmlns:x14="http://schemas.microsoft.com/office/spreadsheetml/2009/9/main" uri="{504A1905-F514-4f6f-8877-14C23A59335A}">
      <x14:table altTextSummary="Enter Category, Items, Quantity, Estimated Cost and Actual Cost in this table. Total Estimated and Actual Cost is automatically calculated"/>
    </ext>
  </extLst>
</table>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Organic">
  <a:themeElements>
    <a:clrScheme name="Kitchen remodel cost calculator">
      <a:dk1>
        <a:sysClr val="windowText" lastClr="000000"/>
      </a:dk1>
      <a:lt1>
        <a:sysClr val="window" lastClr="FFFFFF"/>
      </a:lt1>
      <a:dk2>
        <a:srgbClr val="212121"/>
      </a:dk2>
      <a:lt2>
        <a:srgbClr val="DADADA"/>
      </a:lt2>
      <a:accent1>
        <a:srgbClr val="83992A"/>
      </a:accent1>
      <a:accent2>
        <a:srgbClr val="3C9770"/>
      </a:accent2>
      <a:accent3>
        <a:srgbClr val="44709D"/>
      </a:accent3>
      <a:accent4>
        <a:srgbClr val="A23C33"/>
      </a:accent4>
      <a:accent5>
        <a:srgbClr val="D97828"/>
      </a:accent5>
      <a:accent6>
        <a:srgbClr val="DEB340"/>
      </a:accent6>
      <a:hlink>
        <a:srgbClr val="A8BF4D"/>
      </a:hlink>
      <a:folHlink>
        <a:srgbClr val="B4CA80"/>
      </a:folHlink>
    </a:clrScheme>
    <a:fontScheme name="Kitchen remodel cost calculator">
      <a:majorFont>
        <a:latin typeface="Corbel"/>
        <a:ea typeface=""/>
        <a:cs typeface=""/>
      </a:majorFont>
      <a:minorFont>
        <a:latin typeface="Garamond"/>
        <a:ea typeface=""/>
        <a:cs typeface=""/>
      </a:minorFont>
    </a:fontScheme>
    <a:fmtScheme name="Organic">
      <a:fillStyleLst>
        <a:solidFill>
          <a:schemeClr val="phClr"/>
        </a:solidFill>
        <a:gradFill rotWithShape="1">
          <a:gsLst>
            <a:gs pos="0">
              <a:schemeClr val="phClr">
                <a:tint val="60000"/>
                <a:lumMod val="110000"/>
              </a:schemeClr>
            </a:gs>
            <a:gs pos="100000">
              <a:schemeClr val="phClr">
                <a:tint val="82000"/>
              </a:schemeClr>
            </a:gs>
          </a:gsLst>
          <a:lin ang="5400000" scaled="0"/>
        </a:gradFill>
        <a:blipFill>
          <a:blip xmlns:r="http://schemas.openxmlformats.org/officeDocument/2006/relationships" r:embed="rId1">
            <a:duotone>
              <a:schemeClr val="phClr">
                <a:shade val="74000"/>
                <a:satMod val="130000"/>
                <a:lumMod val="90000"/>
              </a:schemeClr>
              <a:schemeClr val="phClr">
                <a:tint val="94000"/>
                <a:satMod val="120000"/>
                <a:lumMod val="104000"/>
              </a:schemeClr>
            </a:duotone>
          </a:blip>
          <a:tile tx="0" ty="0" sx="100000" sy="100000" flip="none" algn="tl"/>
        </a:blipFill>
      </a:fillStyleLst>
      <a:lnStyleLst>
        <a:ln w="9525" cap="flat" cmpd="sng" algn="ctr">
          <a:solidFill>
            <a:schemeClr val="phClr"/>
          </a:solidFill>
          <a:prstDash val="solid"/>
        </a:ln>
        <a:ln w="15875" cap="flat" cmpd="sng" algn="ctr">
          <a:solidFill>
            <a:schemeClr val="phClr"/>
          </a:solidFill>
          <a:prstDash val="solid"/>
        </a:ln>
        <a:ln w="25400" cap="flat" cmpd="sng" algn="ctr">
          <a:solidFill>
            <a:schemeClr val="phClr"/>
          </a:solidFill>
          <a:prstDash val="solid"/>
        </a:ln>
      </a:lnStyleLst>
      <a:effectStyleLst>
        <a:effectStyle>
          <a:effectLst/>
        </a:effectStyle>
        <a:effectStyle>
          <a:effectLst>
            <a:innerShdw blurRad="25400" dist="12700" dir="13500000">
              <a:srgbClr val="000000">
                <a:alpha val="45000"/>
              </a:srgbClr>
            </a:innerShdw>
          </a:effectLst>
        </a:effectStyle>
        <a:effectStyle>
          <a:effectLst>
            <a:outerShdw blurRad="38100" dist="25400" dir="5400000" rotWithShape="0">
              <a:srgbClr val="000000">
                <a:alpha val="60000"/>
              </a:srgbClr>
            </a:outerShdw>
          </a:effectLst>
        </a:effectStyle>
      </a:effectStyleLst>
      <a:bgFillStyleLst>
        <a:solidFill>
          <a:schemeClr val="phClr"/>
        </a:solidFill>
        <a:gradFill rotWithShape="1">
          <a:gsLst>
            <a:gs pos="0">
              <a:schemeClr val="phClr">
                <a:tint val="90000"/>
                <a:lumMod val="110000"/>
              </a:schemeClr>
            </a:gs>
            <a:gs pos="100000">
              <a:schemeClr val="phClr">
                <a:shade val="88000"/>
                <a:lumMod val="98000"/>
              </a:schemeClr>
            </a:gs>
          </a:gsLst>
          <a:lin ang="5400000" scaled="0"/>
        </a:gradFill>
        <a:blipFill>
          <a:blip xmlns:r="http://schemas.openxmlformats.org/officeDocument/2006/relationships" r:embed="rId2"/>
          <a:stretch/>
        </a:blipFill>
      </a:bgFillStyleLst>
    </a:fmtScheme>
  </a:themeElements>
  <a:objectDefaults/>
  <a:extraClrSchemeLst/>
  <a:extLst>
    <a:ext uri="{05A4C25C-085E-4340-85A3-A5531E510DB2}">
      <thm15:themeFamily xmlns:thm15="http://schemas.microsoft.com/office/thememl/2012/main" name="Organic" id="{28CDC826-8792-45C0-861B-85EB3ADEDA33}" vid="{7DAC20F1-423D-49E2-BD0B-50532748BAD0}"/>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pageSetUpPr autoPageBreaks="0" fitToPage="1"/>
  </sheetPr>
  <dimension ref="B1:H28"/>
  <sheetViews>
    <sheetView showGridLines="0" tabSelected="1" zoomScaleNormal="100" workbookViewId="0"/>
  </sheetViews>
  <sheetFormatPr defaultColWidth="8.28515625" defaultRowHeight="30" customHeight="1" x14ac:dyDescent="0.25"/>
  <cols>
    <col min="1" max="1" width="2.7109375" customWidth="1"/>
    <col min="2" max="2" width="22" customWidth="1"/>
    <col min="3" max="3" width="35.7109375" customWidth="1"/>
    <col min="4" max="4" width="11.7109375" customWidth="1"/>
    <col min="5" max="8" width="18.7109375" customWidth="1"/>
    <col min="9" max="9" width="2.7109375" customWidth="1"/>
    <col min="10" max="10" width="50.7109375" customWidth="1"/>
    <col min="11" max="11" width="2.7109375" customWidth="1"/>
  </cols>
  <sheetData>
    <row r="1" spans="2:8" ht="45" customHeight="1" thickBot="1" x14ac:dyDescent="0.5">
      <c r="B1" s="2" t="s">
        <v>0</v>
      </c>
      <c r="C1" s="2"/>
      <c r="D1" s="2"/>
      <c r="E1" s="2"/>
      <c r="F1" s="2"/>
      <c r="G1" s="2"/>
      <c r="H1" s="2"/>
    </row>
    <row r="2" spans="2:8" ht="15" customHeight="1" x14ac:dyDescent="0.25"/>
    <row r="3" spans="2:8" ht="30" customHeight="1" x14ac:dyDescent="0.25">
      <c r="B3" t="s">
        <v>1</v>
      </c>
      <c r="C3" t="s">
        <v>21</v>
      </c>
      <c r="D3" t="s">
        <v>42</v>
      </c>
      <c r="E3" t="s">
        <v>43</v>
      </c>
      <c r="F3" t="s">
        <v>44</v>
      </c>
      <c r="G3" t="s">
        <v>45</v>
      </c>
      <c r="H3" t="s">
        <v>46</v>
      </c>
    </row>
    <row r="4" spans="2:8" ht="30" customHeight="1" x14ac:dyDescent="0.25">
      <c r="B4" t="s">
        <v>2</v>
      </c>
      <c r="C4" t="s">
        <v>22</v>
      </c>
      <c r="D4" s="3">
        <v>25</v>
      </c>
      <c r="E4" s="4">
        <v>5</v>
      </c>
      <c r="F4" s="4"/>
      <c r="G4" s="5">
        <f>Data[[#This Row],[Quantity]]*Data[[#This Row],[Estimated Cost]]</f>
        <v>125</v>
      </c>
      <c r="H4" s="5">
        <f>Data[[#This Row],[Quantity]]*Data[[#This Row],[Actual Cost]]</f>
        <v>0</v>
      </c>
    </row>
    <row r="5" spans="2:8" ht="30" customHeight="1" x14ac:dyDescent="0.25">
      <c r="B5" t="s">
        <v>2</v>
      </c>
      <c r="C5" t="s">
        <v>23</v>
      </c>
      <c r="D5" s="3">
        <v>25</v>
      </c>
      <c r="E5" s="4">
        <v>3.5</v>
      </c>
      <c r="F5" s="4"/>
      <c r="G5" s="5">
        <f>Data[[#This Row],[Quantity]]*Data[[#This Row],[Estimated Cost]]</f>
        <v>87.5</v>
      </c>
      <c r="H5" s="5">
        <f>Data[[#This Row],[Quantity]]*Data[[#This Row],[Actual Cost]]</f>
        <v>0</v>
      </c>
    </row>
    <row r="6" spans="2:8" ht="30" customHeight="1" x14ac:dyDescent="0.25">
      <c r="B6" t="s">
        <v>3</v>
      </c>
      <c r="C6" t="s">
        <v>24</v>
      </c>
      <c r="D6" s="3">
        <v>1</v>
      </c>
      <c r="E6" s="4">
        <v>250</v>
      </c>
      <c r="F6" s="4"/>
      <c r="G6" s="5">
        <f>Data[[#This Row],[Quantity]]*Data[[#This Row],[Estimated Cost]]</f>
        <v>250</v>
      </c>
      <c r="H6" s="5">
        <f>Data[[#This Row],[Quantity]]*Data[[#This Row],[Actual Cost]]</f>
        <v>0</v>
      </c>
    </row>
    <row r="7" spans="2:8" ht="30" customHeight="1" x14ac:dyDescent="0.25">
      <c r="B7" t="s">
        <v>3</v>
      </c>
      <c r="C7" t="s">
        <v>25</v>
      </c>
      <c r="D7" s="3">
        <v>1</v>
      </c>
      <c r="E7" s="4">
        <v>175</v>
      </c>
      <c r="F7" s="4"/>
      <c r="G7" s="5">
        <f>Data[[#This Row],[Quantity]]*Data[[#This Row],[Estimated Cost]]</f>
        <v>175</v>
      </c>
      <c r="H7" s="5">
        <f>Data[[#This Row],[Quantity]]*Data[[#This Row],[Actual Cost]]</f>
        <v>0</v>
      </c>
    </row>
    <row r="8" spans="2:8" ht="30" customHeight="1" x14ac:dyDescent="0.25">
      <c r="B8" t="s">
        <v>4</v>
      </c>
      <c r="C8" t="s">
        <v>26</v>
      </c>
      <c r="D8" s="3">
        <v>1</v>
      </c>
      <c r="E8" s="4">
        <v>375</v>
      </c>
      <c r="F8" s="4"/>
      <c r="G8" s="5">
        <f>Data[[#This Row],[Quantity]]*Data[[#This Row],[Estimated Cost]]</f>
        <v>375</v>
      </c>
      <c r="H8" s="5">
        <f>Data[[#This Row],[Quantity]]*Data[[#This Row],[Actual Cost]]</f>
        <v>0</v>
      </c>
    </row>
    <row r="9" spans="2:8" ht="30" customHeight="1" x14ac:dyDescent="0.25">
      <c r="B9" t="s">
        <v>4</v>
      </c>
      <c r="C9" t="s">
        <v>27</v>
      </c>
      <c r="D9" s="3">
        <v>1</v>
      </c>
      <c r="E9" s="4">
        <v>300</v>
      </c>
      <c r="F9" s="4"/>
      <c r="G9" s="5">
        <f>Data[[#This Row],[Quantity]]*Data[[#This Row],[Estimated Cost]]</f>
        <v>300</v>
      </c>
      <c r="H9" s="5">
        <f>Data[[#This Row],[Quantity]]*Data[[#This Row],[Actual Cost]]</f>
        <v>0</v>
      </c>
    </row>
    <row r="10" spans="2:8" ht="30" customHeight="1" x14ac:dyDescent="0.25">
      <c r="B10" t="s">
        <v>5</v>
      </c>
      <c r="C10" t="s">
        <v>28</v>
      </c>
      <c r="D10" s="3">
        <v>23</v>
      </c>
      <c r="E10" s="4">
        <v>10</v>
      </c>
      <c r="F10" s="4"/>
      <c r="G10" s="5">
        <f>Data[[#This Row],[Quantity]]*Data[[#This Row],[Estimated Cost]]</f>
        <v>230</v>
      </c>
      <c r="H10" s="5">
        <f>Data[[#This Row],[Quantity]]*Data[[#This Row],[Actual Cost]]</f>
        <v>0</v>
      </c>
    </row>
    <row r="11" spans="2:8" ht="30" customHeight="1" x14ac:dyDescent="0.25">
      <c r="B11" t="s">
        <v>6</v>
      </c>
      <c r="C11" t="s">
        <v>29</v>
      </c>
      <c r="D11" s="3">
        <v>1</v>
      </c>
      <c r="E11" s="4">
        <v>65</v>
      </c>
      <c r="F11" s="4"/>
      <c r="G11" s="5">
        <f>Data[[#This Row],[Quantity]]*Data[[#This Row],[Estimated Cost]]</f>
        <v>65</v>
      </c>
      <c r="H11" s="5">
        <f>Data[[#This Row],[Quantity]]*Data[[#This Row],[Actual Cost]]</f>
        <v>0</v>
      </c>
    </row>
    <row r="12" spans="2:8" ht="30" customHeight="1" x14ac:dyDescent="0.25">
      <c r="B12" t="s">
        <v>7</v>
      </c>
      <c r="C12" t="s">
        <v>30</v>
      </c>
      <c r="D12" s="3">
        <v>1</v>
      </c>
      <c r="E12" s="4">
        <v>120</v>
      </c>
      <c r="F12" s="4"/>
      <c r="G12" s="5">
        <f>Data[[#This Row],[Quantity]]*Data[[#This Row],[Estimated Cost]]</f>
        <v>120</v>
      </c>
      <c r="H12" s="5">
        <f>Data[[#This Row],[Quantity]]*Data[[#This Row],[Actual Cost]]</f>
        <v>0</v>
      </c>
    </row>
    <row r="13" spans="2:8" ht="30" customHeight="1" x14ac:dyDescent="0.25">
      <c r="B13" t="s">
        <v>7</v>
      </c>
      <c r="C13" t="s">
        <v>31</v>
      </c>
      <c r="D13" s="3">
        <v>1</v>
      </c>
      <c r="E13" s="4">
        <v>40</v>
      </c>
      <c r="F13" s="4"/>
      <c r="G13" s="5">
        <f>Data[[#This Row],[Quantity]]*Data[[#This Row],[Estimated Cost]]</f>
        <v>40</v>
      </c>
      <c r="H13" s="5">
        <f>Data[[#This Row],[Quantity]]*Data[[#This Row],[Actual Cost]]</f>
        <v>0</v>
      </c>
    </row>
    <row r="14" spans="2:8" ht="30" customHeight="1" x14ac:dyDescent="0.25">
      <c r="B14" t="s">
        <v>8</v>
      </c>
      <c r="C14" t="s">
        <v>32</v>
      </c>
      <c r="D14" s="3">
        <v>1</v>
      </c>
      <c r="E14" s="4">
        <v>130</v>
      </c>
      <c r="F14" s="4"/>
      <c r="G14" s="5">
        <f>Data[[#This Row],[Quantity]]*Data[[#This Row],[Estimated Cost]]</f>
        <v>130</v>
      </c>
      <c r="H14" s="5">
        <f>Data[[#This Row],[Quantity]]*Data[[#This Row],[Actual Cost]]</f>
        <v>0</v>
      </c>
    </row>
    <row r="15" spans="2:8" ht="30" customHeight="1" x14ac:dyDescent="0.25">
      <c r="B15" t="s">
        <v>9</v>
      </c>
      <c r="C15" t="s">
        <v>33</v>
      </c>
      <c r="D15" s="3">
        <v>165</v>
      </c>
      <c r="E15" s="4">
        <v>3.5</v>
      </c>
      <c r="F15" s="4"/>
      <c r="G15" s="5">
        <f>Data[[#This Row],[Quantity]]*Data[[#This Row],[Estimated Cost]]</f>
        <v>577.5</v>
      </c>
      <c r="H15" s="5">
        <f>Data[[#This Row],[Quantity]]*Data[[#This Row],[Actual Cost]]</f>
        <v>0</v>
      </c>
    </row>
    <row r="16" spans="2:8" ht="30" customHeight="1" x14ac:dyDescent="0.25">
      <c r="B16" t="s">
        <v>10</v>
      </c>
      <c r="C16" t="s">
        <v>34</v>
      </c>
      <c r="D16" s="3">
        <v>1</v>
      </c>
      <c r="E16" s="4">
        <v>500</v>
      </c>
      <c r="F16" s="4"/>
      <c r="G16" s="5">
        <f>Data[[#This Row],[Quantity]]*Data[[#This Row],[Estimated Cost]]</f>
        <v>500</v>
      </c>
      <c r="H16" s="5">
        <f>Data[[#This Row],[Quantity]]*Data[[#This Row],[Actual Cost]]</f>
        <v>0</v>
      </c>
    </row>
    <row r="17" spans="2:8" ht="30" customHeight="1" x14ac:dyDescent="0.25">
      <c r="B17" t="s">
        <v>10</v>
      </c>
      <c r="C17" t="s">
        <v>35</v>
      </c>
      <c r="D17" s="3">
        <v>1</v>
      </c>
      <c r="E17" s="4">
        <v>375</v>
      </c>
      <c r="F17" s="4"/>
      <c r="G17" s="5">
        <f>Data[[#This Row],[Quantity]]*Data[[#This Row],[Estimated Cost]]</f>
        <v>375</v>
      </c>
      <c r="H17" s="5">
        <f>Data[[#This Row],[Quantity]]*Data[[#This Row],[Actual Cost]]</f>
        <v>0</v>
      </c>
    </row>
    <row r="18" spans="2:8" ht="30" customHeight="1" x14ac:dyDescent="0.25">
      <c r="B18" t="s">
        <v>11</v>
      </c>
      <c r="C18" t="s">
        <v>36</v>
      </c>
      <c r="D18" s="3">
        <v>4</v>
      </c>
      <c r="E18" s="4">
        <v>35</v>
      </c>
      <c r="F18" s="4"/>
      <c r="G18" s="5">
        <f>Data[[#This Row],[Quantity]]*Data[[#This Row],[Estimated Cost]]</f>
        <v>140</v>
      </c>
      <c r="H18" s="5">
        <f>Data[[#This Row],[Quantity]]*Data[[#This Row],[Actual Cost]]</f>
        <v>0</v>
      </c>
    </row>
    <row r="19" spans="2:8" ht="30" customHeight="1" x14ac:dyDescent="0.25">
      <c r="B19" t="s">
        <v>12</v>
      </c>
      <c r="C19" t="s">
        <v>37</v>
      </c>
      <c r="D19" s="3">
        <v>1</v>
      </c>
      <c r="E19" s="4">
        <v>1200</v>
      </c>
      <c r="F19" s="4"/>
      <c r="G19" s="5">
        <f>Data[[#This Row],[Quantity]]*Data[[#This Row],[Estimated Cost]]</f>
        <v>1200</v>
      </c>
      <c r="H19" s="5">
        <f>Data[[#This Row],[Quantity]]*Data[[#This Row],[Actual Cost]]</f>
        <v>0</v>
      </c>
    </row>
    <row r="20" spans="2:8" ht="30" customHeight="1" x14ac:dyDescent="0.25">
      <c r="B20" t="s">
        <v>13</v>
      </c>
      <c r="C20" t="s">
        <v>38</v>
      </c>
      <c r="D20" s="3">
        <v>1</v>
      </c>
      <c r="E20" s="4">
        <v>125</v>
      </c>
      <c r="F20" s="4"/>
      <c r="G20" s="5">
        <f>Data[[#This Row],[Quantity]]*Data[[#This Row],[Estimated Cost]]</f>
        <v>125</v>
      </c>
      <c r="H20" s="5">
        <f>Data[[#This Row],[Quantity]]*Data[[#This Row],[Actual Cost]]</f>
        <v>0</v>
      </c>
    </row>
    <row r="21" spans="2:8" ht="30" customHeight="1" x14ac:dyDescent="0.25">
      <c r="B21" t="s">
        <v>14</v>
      </c>
      <c r="C21" t="s">
        <v>39</v>
      </c>
      <c r="D21" s="3">
        <v>1</v>
      </c>
      <c r="E21" s="4">
        <v>180</v>
      </c>
      <c r="F21" s="4"/>
      <c r="G21" s="5">
        <f>Data[[#This Row],[Quantity]]*Data[[#This Row],[Estimated Cost]]</f>
        <v>180</v>
      </c>
      <c r="H21" s="5">
        <f>Data[[#This Row],[Quantity]]*Data[[#This Row],[Actual Cost]]</f>
        <v>0</v>
      </c>
    </row>
    <row r="22" spans="2:8" ht="30" customHeight="1" x14ac:dyDescent="0.25">
      <c r="B22" t="s">
        <v>15</v>
      </c>
      <c r="C22" t="s">
        <v>40</v>
      </c>
      <c r="D22" s="3">
        <v>70</v>
      </c>
      <c r="E22" s="4">
        <v>2</v>
      </c>
      <c r="F22" s="4"/>
      <c r="G22" s="5">
        <f>Data[[#This Row],[Quantity]]*Data[[#This Row],[Estimated Cost]]</f>
        <v>140</v>
      </c>
      <c r="H22" s="5">
        <f>Data[[#This Row],[Quantity]]*Data[[#This Row],[Actual Cost]]</f>
        <v>0</v>
      </c>
    </row>
    <row r="23" spans="2:8" ht="30" customHeight="1" x14ac:dyDescent="0.25">
      <c r="B23" t="s">
        <v>16</v>
      </c>
      <c r="C23" t="s">
        <v>41</v>
      </c>
      <c r="D23" s="3">
        <v>2</v>
      </c>
      <c r="E23" s="4">
        <v>120</v>
      </c>
      <c r="F23" s="4"/>
      <c r="G23" s="5">
        <f>Data[[#This Row],[Quantity]]*Data[[#This Row],[Estimated Cost]]</f>
        <v>240</v>
      </c>
      <c r="H23" s="5">
        <f>Data[[#This Row],[Quantity]]*Data[[#This Row],[Actual Cost]]</f>
        <v>0</v>
      </c>
    </row>
    <row r="24" spans="2:8" ht="30" customHeight="1" x14ac:dyDescent="0.25">
      <c r="B24" t="s">
        <v>17</v>
      </c>
      <c r="D24" s="3"/>
      <c r="E24" s="4"/>
      <c r="F24" s="4"/>
      <c r="G24" s="5">
        <f>Data[[#This Row],[Quantity]]*Data[[#This Row],[Estimated Cost]]</f>
        <v>0</v>
      </c>
      <c r="H24" s="5">
        <f>Data[[#This Row],[Quantity]]*Data[[#This Row],[Actual Cost]]</f>
        <v>0</v>
      </c>
    </row>
    <row r="25" spans="2:8" ht="30" customHeight="1" x14ac:dyDescent="0.25">
      <c r="B25" t="s">
        <v>18</v>
      </c>
      <c r="D25" s="1"/>
      <c r="E25" s="8">
        <f>SUBTOTAL(109,Data[Estimated Cost])</f>
        <v>4014</v>
      </c>
      <c r="F25" s="8">
        <f>SUBTOTAL(109,Data[Actual Cost])</f>
        <v>0</v>
      </c>
      <c r="G25" s="9">
        <f>SUBTOTAL(109,Data[Total Estimated Cost])</f>
        <v>5375</v>
      </c>
      <c r="H25" s="10">
        <f>SUBTOTAL(109,Data[Total Actual Cost])</f>
        <v>0</v>
      </c>
    </row>
    <row r="26" spans="2:8" ht="30" customHeight="1" x14ac:dyDescent="0.25">
      <c r="B26" s="7" t="s">
        <v>19</v>
      </c>
      <c r="C26" s="7"/>
      <c r="D26" s="7"/>
      <c r="E26" s="7"/>
      <c r="F26" s="7"/>
      <c r="G26" s="6">
        <f>SUBTOTAL(109,Data[Total Estimated Cost])</f>
        <v>5375</v>
      </c>
      <c r="H26" s="6">
        <f>SUBTOTAL(109,Data[Total Actual Cost])</f>
        <v>0</v>
      </c>
    </row>
    <row r="27" spans="2:8" ht="30" customHeight="1" x14ac:dyDescent="0.25">
      <c r="B27" s="7" t="s">
        <v>20</v>
      </c>
      <c r="C27" s="7"/>
      <c r="D27" s="7"/>
      <c r="E27" s="7"/>
      <c r="F27" s="7"/>
      <c r="G27" s="6">
        <f>G26*0.3</f>
        <v>1612.5</v>
      </c>
      <c r="H27" s="6">
        <f>H26*0.3</f>
        <v>0</v>
      </c>
    </row>
    <row r="28" spans="2:8" ht="30" customHeight="1" x14ac:dyDescent="0.25">
      <c r="B28" s="7" t="s">
        <v>18</v>
      </c>
      <c r="C28" s="7"/>
      <c r="D28" s="7"/>
      <c r="E28" s="7"/>
      <c r="F28" s="7"/>
      <c r="G28" s="6">
        <f>SUM(G26:G27)</f>
        <v>6987.5</v>
      </c>
      <c r="H28" s="6">
        <f>SUM(H26:H27)</f>
        <v>0</v>
      </c>
    </row>
  </sheetData>
  <mergeCells count="3">
    <mergeCell ref="B26:F26"/>
    <mergeCell ref="B27:F27"/>
    <mergeCell ref="B28:F28"/>
  </mergeCells>
  <dataValidations count="19">
    <dataValidation allowBlank="1" showInputMessage="1" showErrorMessage="1" prompt="Create a Kitchen Remodel Cost Calculator in this worksheet. Enter remodelling details in Data table and use slicer in cell J4 to filter items by Category" sqref="A1" xr:uid="{00000000-0002-0000-0000-000000000000}"/>
    <dataValidation allowBlank="1" showInputMessage="1" showErrorMessage="1" prompt="Title of this workbook is in this cell" sqref="B1" xr:uid="{00000000-0002-0000-0000-000001000000}"/>
    <dataValidation allowBlank="1" showInputMessage="1" showErrorMessage="1" prompt="Enter Category in this column under this heading" sqref="B3" xr:uid="{00000000-0002-0000-0000-000002000000}"/>
    <dataValidation allowBlank="1" showInputMessage="1" showErrorMessage="1" prompt="Enter Items in this column under this heading" sqref="C3" xr:uid="{00000000-0002-0000-0000-000003000000}"/>
    <dataValidation allowBlank="1" showInputMessage="1" showErrorMessage="1" prompt="Enter Quantity in this column under this heading" sqref="D3" xr:uid="{00000000-0002-0000-0000-000004000000}"/>
    <dataValidation allowBlank="1" showInputMessage="1" showErrorMessage="1" prompt="Enter Estimated Cost in this column under this heading" sqref="E3" xr:uid="{00000000-0002-0000-0000-000005000000}"/>
    <dataValidation allowBlank="1" showInputMessage="1" showErrorMessage="1" prompt="Enter Actual Cost in this column under this heading" sqref="F3" xr:uid="{00000000-0002-0000-0000-000006000000}"/>
    <dataValidation allowBlank="1" showInputMessage="1" showErrorMessage="1" prompt="Total Estimated Cost is automatically calculated in this column under this heading" sqref="G3" xr:uid="{00000000-0002-0000-0000-000007000000}"/>
    <dataValidation allowBlank="1" showInputMessage="1" showErrorMessage="1" prompt="Total Actual Cost is automatically calculated in this column under this heading" sqref="H3" xr:uid="{00000000-0002-0000-0000-000008000000}"/>
    <dataValidation allowBlank="1" showInputMessage="1" showErrorMessage="1" prompt="Category slicer to filter items by Category is in this cell" sqref="J4" xr:uid="{00000000-0002-0000-0000-000009000000}"/>
    <dataValidation allowBlank="1" showInputMessage="1" showErrorMessage="1" prompt="Subtotal amounts are automatically calculated in cells to the right" sqref="B26:F26" xr:uid="{00000000-0002-0000-0000-00000A000000}"/>
    <dataValidation allowBlank="1" showInputMessage="1" showErrorMessage="1" prompt="Total is automatically calculated" sqref="B28:F28" xr:uid="{00000000-0002-0000-0000-00000B000000}"/>
    <dataValidation allowBlank="1" showInputMessage="1" showErrorMessage="1" prompt="Unexpected Costs are automatically calculated in cells to the right" sqref="B27:F27" xr:uid="{00000000-0002-0000-0000-00000C000000}"/>
    <dataValidation allowBlank="1" showInputMessage="1" showErrorMessage="1" prompt="Subtotal of Estimated Costs is automatically calculated in this cell" sqref="G26" xr:uid="{00000000-0002-0000-0000-00000D000000}"/>
    <dataValidation allowBlank="1" showInputMessage="1" showErrorMessage="1" prompt="Subtotal of Actual Costs is automatically calculated in this cell" sqref="H26" xr:uid="{00000000-0002-0000-0000-00000E000000}"/>
    <dataValidation allowBlank="1" showInputMessage="1" showErrorMessage="1" prompt="30% of Subtotal of Total Actual Costs is automatically calculated in this cell" sqref="H27" xr:uid="{00000000-0002-0000-0000-00000F000000}"/>
    <dataValidation allowBlank="1" showInputMessage="1" showErrorMessage="1" prompt="30% of Subtotal of Total Estimated costs is automatically calculated in this cell" sqref="G27" xr:uid="{00000000-0002-0000-0000-000010000000}"/>
    <dataValidation allowBlank="1" showInputMessage="1" showErrorMessage="1" prompt="Total Estimated Costs is automatically calculated in this cell" sqref="G28" xr:uid="{00000000-0002-0000-0000-000011000000}"/>
    <dataValidation allowBlank="1" showInputMessage="1" showErrorMessage="1" prompt="Total Actual Costs is automatically calculated in this cell" sqref="H28" xr:uid="{00000000-0002-0000-0000-000012000000}"/>
  </dataValidations>
  <printOptions horizontalCentered="1"/>
  <pageMargins left="0.4" right="0.4" top="0.4" bottom="0.4" header="0.3" footer="0.3"/>
  <pageSetup paperSize="9" fitToHeight="0" orientation="landscape" r:id="rId1"/>
  <headerFooter differentFirst="1">
    <oddFooter>Page &amp;P of &amp;N</oddFooter>
  </headerFooter>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REMODEL COSTS</vt:lpstr>
      <vt:lpstr>ColumnTitle1</vt:lpstr>
      <vt:lpstr>'REMODEL COSTS'!Print_Titles</vt:lpstr>
      <vt:lpstr>RowTitleRegion1..H28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admin</cp:lastModifiedBy>
  <dcterms:created xsi:type="dcterms:W3CDTF">2017-06-29T04:19:40Z</dcterms:created>
  <dcterms:modified xsi:type="dcterms:W3CDTF">2018-05-07T05:32:53Z</dcterms:modified>
</cp:coreProperties>
</file>