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8800" windowHeight="12195"/>
  </bookViews>
  <sheets>
    <sheet name="ΦύλλοΚατανομήςΧρόνου" sheetId="15" r:id="rId1"/>
    <sheet name="Πληροφορίες" sheetId="20" r:id="rId2"/>
  </sheets>
  <definedNames>
    <definedName name="_xlnm.Print_Area" localSheetId="0">ΦύλλοΚατανομήςΧρόνου!$B$1:$L$31</definedName>
    <definedName name="Έναρξη_εβδομάδας">ΦύλλοΚατανομήςΧρόνου!$H$4</definedName>
  </definedNames>
  <calcPr calcId="171027"/>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<sst xmlns="http://schemas.openxmlformats.org/spreadsheetml/2006/main" count="85" uniqueCount="71">
  <si>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Δημιουργήστε ένα εβδομαδιαίο φύλλο κατανομής χρόνου σε αυτό το φύλλο εργασίας.
Ο τίτλος αυτού του φύλλου εργασίας είναι στο κελί B1. 
Εισαγάγετε την επωνυμία της εταιρείας σας στο κελί G1.
Πληροφορίες σχετικά με το πώς μπορείτε να χρησιμοποιήσετε αυτό το φύλλο εργασίας, συμπεριλαμβανομένων οδηγιών για προγράμματα ανάγνωσης οθόνης και του συντάκτη του βιβλίου εργασίας, υπάρχουν στο φύλλο εργασίας "Πληροφορίες".
Συνεχίστε την περιήγηση προς τα κάτω στη στήλη Α για να ακούσετε περαιτέρω οδηγίες.</t>
  </si>
  <si>
    <t>Εισαγάγετε την πόλη, τον νομό και τον ταχυδρομικό κώδικα της εταιρείας στο κελί B4 και την ημερομηνία έναρξης της εβδομάδας για αυτό το φύλλο κατανομής χρόνου στο κελί H4.</t>
  </si>
  <si>
    <t>Εισαγάγετε τον αριθμό τηλεφώνου της εταιρείας στο κελί B5.
Η επόμενη οδηγία βρίσκεται στο κελί A7.</t>
  </si>
  <si>
    <t>Οι συνολικές εβδομαδιαίες κανονικές ώρες, ώρες ασθένειας, ώρες αργιών και ώρες διακοπών υπολογίζονται αυτόματα στα κελιά H15 έως L15.
Συνεχίστε στο κελί A17 για την επόμενη οδηγία.</t>
  </si>
  <si>
    <t>Δύο πίνακες για την παρακολούθηση των ωρών της δεύτερης εβδομάδα ξεκινούν στα κελιά B17 και G17. Η στήλη F είναι κενή. Η στήλη G στον δεύτερο πίνακα υπολογίζει τον συνολικό χρόνο με βάση τις καταχωρήσεις "Έναρξη εργασίας", "Διαλείμματα" και "Λήξη εργασίας". Τα κελιά B17 έως L17 περιέχουν τις κεφαλίδες πίνακα. 
Εάν ένα εβδομαδιαίο φύλλο κατανομής χρόνου αντί για ένα φύλλο δύο εβδομάδων, αποκρύψτε τη δεύτερη εβδομάδα.</t>
  </si>
  <si>
    <t>Οι συνολικές εβδομαδιαίες κανονικές ώρες, ώρες ασθένειας, ώρες αργιών και ώρες διακοπών υπολογίζονται αυτόματα στα κελιά H25 έως L25.
Συνεχίστε στο κελί A27 για την επόμενη οδηγία.</t>
  </si>
  <si>
    <t>Εισαγάγετε την υπογραφή του υπαλλήλου στο κελί B28 ακολουθούμενη από την ημερομηνία στο κελί E28.
Εισαγάγετε την ωριαία αμοιβή στα κελιά H28 έως L28.
Διαγράψτε τις γραμμές αμοιβών και πληρωμών εάν δεν τις χρειάζεστε.</t>
  </si>
  <si>
    <t>Η ετικέτα "Υπογραφή υπαλλήλου" βρίσκεται στο κελί B29 και η ετικέτα "Ημερομηνία" βρίσκεται στο κελί E29. 
Η συνολική πληρωμή υπολογίζεται αυτόματα για τις κανονικές ώρες, τις ώρες υπερωρίας, τις ώρες αργιών και τις ώρες διακοπών στα κελιά H29 έως L29.
Το γενικό σύνολο πληρωμής βρίσκεται στο κελί K31.</t>
  </si>
  <si>
    <t>Εισαγάγετε την υπογραφή του προϊστάμενου στο κελί B30 ακολουθούμενη από την ημερομηνία στο κελί E30.</t>
  </si>
  <si>
    <t>Η ετικέτα "Υπογραφή διευθυντή" βρίσκεται στο κελί B31 και η ετικέτα "Ημερομηνία" βρίσκεται στο κελί E31.
Το γενικό σύνολο πληρωμής βρίσκεται στο κελί K31.</t>
  </si>
  <si>
    <t>ΦΥΛΛΟ ΚΑΤΑΝΟΜΗΣ ΧΡΟΝΟΥ</t>
  </si>
  <si>
    <t>Διεύθυνση 1</t>
  </si>
  <si>
    <t>Διεύθυνση 2</t>
  </si>
  <si>
    <t>Πόλη, Νομός, Τ.Κ.</t>
  </si>
  <si>
    <t>Τηλέφωνο</t>
  </si>
  <si>
    <t>Ημέρα της εβδομάδας</t>
  </si>
  <si>
    <t>Υπογραφή υπαλλήλου</t>
  </si>
  <si>
    <t>Υπογραφή διευθυντή</t>
  </si>
  <si>
    <t>Ώρα
 προσέλευσης</t>
  </si>
  <si>
    <r>
      <t xml:space="preserve">Διαλείμματα
</t>
    </r>
    <r>
      <rPr>
        <b/>
        <sz val="8"/>
        <color indexed="9"/>
        <rFont val="Calibri"/>
        <family val="2"/>
        <scheme val="major"/>
      </rPr>
      <t>(λεπτά)</t>
    </r>
  </si>
  <si>
    <t>Όνομα υπαλλήλου:</t>
  </si>
  <si>
    <t>Όνομα διευθυντή:</t>
  </si>
  <si>
    <t>Έναρξη εβδομάδας:</t>
  </si>
  <si>
    <t>Ώρα
 αποχώρησης</t>
  </si>
  <si>
    <t>Ημερομηνία</t>
  </si>
  <si>
    <t>Επωνυμία εταιρείας</t>
  </si>
  <si>
    <r>
      <t xml:space="preserve">Σύνολο
</t>
    </r>
    <r>
      <rPr>
        <b/>
        <sz val="8"/>
        <color indexed="9"/>
        <rFont val="Calibri"/>
        <family val="2"/>
        <scheme val="major"/>
      </rPr>
      <t>[ω]:λλ</t>
    </r>
  </si>
  <si>
    <t>Σύνολο</t>
  </si>
  <si>
    <t>Στήλη1</t>
  </si>
  <si>
    <t>Αμοιβή/Ώρα:</t>
  </si>
  <si>
    <t>Σύνολο πληρωμής:</t>
  </si>
  <si>
    <t>Γενικό σύνολο πληρωμής:</t>
  </si>
  <si>
    <r>
      <t xml:space="preserve">Κανονικές
</t>
    </r>
    <r>
      <rPr>
        <b/>
        <sz val="8"/>
        <color indexed="9"/>
        <rFont val="Calibri"/>
        <family val="2"/>
        <scheme val="major"/>
      </rPr>
      <t>[ω]:λλ</t>
    </r>
  </si>
  <si>
    <t>Κανονικές</t>
  </si>
  <si>
    <r>
      <t xml:space="preserve">Υπερωρίες
</t>
    </r>
    <r>
      <rPr>
        <b/>
        <sz val="8"/>
        <color indexed="9"/>
        <rFont val="Calibri"/>
        <family val="2"/>
        <scheme val="major"/>
      </rPr>
      <t>[ω]:λλ</t>
    </r>
  </si>
  <si>
    <t>Υπερωρίες</t>
  </si>
  <si>
    <r>
      <t xml:space="preserve">Ασθένεια
</t>
    </r>
    <r>
      <rPr>
        <b/>
        <sz val="8"/>
        <color indexed="9"/>
        <rFont val="Calibri"/>
        <family val="2"/>
        <scheme val="major"/>
      </rPr>
      <t>[ω]:λλ</t>
    </r>
  </si>
  <si>
    <t>Ασθένεια</t>
  </si>
  <si>
    <r>
      <t xml:space="preserve">Αργία
</t>
    </r>
    <r>
      <rPr>
        <b/>
        <sz val="8"/>
        <color indexed="9"/>
        <rFont val="Calibri"/>
        <family val="2"/>
        <scheme val="major"/>
      </rPr>
      <t>[ω]:λλ</t>
    </r>
  </si>
  <si>
    <t>Αργία</t>
  </si>
  <si>
    <r>
      <t xml:space="preserve">Διακοπές
</t>
    </r>
    <r>
      <rPr>
        <b/>
        <sz val="8"/>
        <color indexed="9"/>
        <rFont val="Calibri"/>
        <family val="2"/>
        <scheme val="major"/>
      </rPr>
      <t>[ω]:λλ</t>
    </r>
  </si>
  <si>
    <t>Διακοπές</t>
  </si>
  <si>
    <t>ΠΡΌΤΥΠΑ ΦΥΛΛΩΝ ΚΑΤΑΝΟΜΗΣ ΧΡΟΝΟΥ ΑΠΌ ΤΗ VERTEX42.COM</t>
  </si>
  <si>
    <t>https://www.vertex42.com/ExcelTemplates/timesheets.html</t>
  </si>
  <si>
    <t>← Ενημερώστε την ημερομηνία έναρξης της εβδομάδας</t>
  </si>
  <si>
    <t>← Πατήστε CTRL+SHIFT+ελληνικό ερωτηματικό για να εισαγάγετε την τρέχουσα ώρα</t>
  </si>
  <si>
    <t>← Αποκρύψτε τη δεύτερη εβδομάδα εάν θέλετε ένα εβδομαδιαίο φύλλο κατανομής χρόνου αντί για ένα φύλλο δύο εβδομάδων</t>
  </si>
  <si>
    <t>← Διαγράψτε τις γραμμές αμοιβών και πληρωμών εάν δεν τις χρειάζεστε</t>
  </si>
  <si>
    <t>Οδηγός για προγράμματα ανάγνωσης οθόνης</t>
  </si>
  <si>
    <t xml:space="preserve">Υπάρχουν 2 φύλλα εργασίας σε αυτό το βιβλίο εργασίας. 
ΦύλλοΚατανομήςΧρόνου
Πληροφορίες
Οι οδηγίες για κάθε φύλλο εργασίας βρίσκονται στη στήλη A, ξεκινώντας από το κελί A1 κάθε φύλλου εργασίας. Είναι σε κρυφό κείμενο. Κάθε βήμα σάς καθοδηγεί στις πληροφορίες της συγκεκριμένης γραμμής. Κάθε επόμενο βήμα συνεχίζει στο κελί A2, A3 και ούτω καθεξής, εκτός και εάν υπάρχει διαφορετική ρητή οδηγία. Για παράδειγμα, το κείμενο οδηγιών μπορεί να αναφέρει "συνεχίστε στο κελί A6" για το επόμενο βήμα. 
Αυτό το κρυφό κείμενο δεν εκτυπώνεται.
Για να καταργήσετε αυτές τις οδηγίες από το φύλλο εργασίας, απλώς διαγράψτε τη στήλη A.
</t>
  </si>
  <si>
    <t>Σχετικά με τη Vertex42</t>
  </si>
  <si>
    <t>Η Vertex42.com παρέχει περισσότερα από 300 επαγγελματικά σχεδιασμένα πρότυπα υπολογιστικών φύλλων για επιχειρήσεις, οικιακή χρήση και εκπαιδευτικά ιδρύματα, τα περισσότερα από τα οποία είναι για δωρεάν λήψη. Η συλλογή της περιλαμβάνει διάφορα ημερολόγια, πρότυπα προγραμματισμού και χρονοδιαγράμματα, καθώς και υπολογιστικά φύλλα για προϋπολογισμούς, απομείωση χρέους και διαχείριση δανείων για προσωπική χρήση.</t>
  </si>
  <si>
    <t>Για τις επιχειρήσεις, υπάρχουν τιμολόγια, φύλλα κατανομής χρόνου, φύλλα παρακολούθησης αποθεμάτων, οικονομικές καταστάσεις και πρότυπα σχεδιασμού έργων. Για εκπαιδευτικούς και σπουδαστές, υπάρχουν πόροι όπως προγράμματα τάξης, βαθμολογικές καταστάσεις και απουσιολόγια. Οργανώστε την οικογενειακή ζωή σας με πρότυπα προγραμματισμού γευμάτων, λίστες ελέγχου και αρχεία καταγραφής άσκησης. Κάθε πρότυπο έχει υποβληθεί σε ενδελεχή έρευνα και βελτίωση μέσω σχολίων στη διάρκεια του χρόνου από χιλιάδες χρήστες.</t>
  </si>
  <si>
    <t>Εισαγάγετε τη διεύθυνση 1 της εταιρείας στο κελί B2 και το όνομα υπαλλήλου στο κελί H2.</t>
  </si>
  <si>
    <t>Εισαγάγετε τη διεύθυνση 2 της εταιρείας στο κελί B3 και το όνομα διευθυντή στο κελί H3.</t>
  </si>
  <si>
    <t>Η ημέρα της εβδομάδας βρίσκεται στο κελί B8. Εισαγάγετε ώρα προσέλευσης, διαλείμματα και ώρα αποχώρησης από το κελί C8, έως το E8.  Συνεχίστε στο κελί H8 έως το L8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G8.</t>
  </si>
  <si>
    <t>Η ημέρα της εβδομάδας βρίσκεται στο κελί B9. Εισαγάγετε ώρα προσέλευσης, διαλείμματα και ώρα αποχώρησης από το κελί C9, έως το E9.  Συνεχίστε στο κελί H9 έως το L9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G9.</t>
  </si>
  <si>
    <t>Η ημέρα της εβδομάδας βρίσκεται στο κελί B10. Εισαγάγετε ώρα προσέλευσης, διαλείμματα και ώρα αποχώρησης από το κελί C10, έως το E10.  Συνεχίστε στο κελί H10 έως το L10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G10.</t>
  </si>
  <si>
    <t>Η ημέρα της εβδομάδας βρίσκεται στο κελί B11. Εισαγάγετε ώρα προσέλευσης, διαλείμματα και ώρα αποχώρησης από το κελί C11, έως το E11.  Συνεχίστε στο κελί H11 έως το L11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G11.</t>
  </si>
  <si>
    <t>Η ημέρα της εβδομάδας βρίσκεται στο κελί B12. Εισαγάγετε ώρα προσέλευσης, διαλείμματα και ώρα αποχώρησης από το κελί C12, έως το E12.  Συνεχίστε στο κελί H12 έως το L12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G12.</t>
  </si>
  <si>
    <t>Η ημέρα της εβδομάδας βρίσκεται στο κελί B13. Εισαγάγετε ώρα προσέλευσης, διαλείμματα και ώρα αποχώρησης από το κελί C13, έως το E13.  Συνεχίστε στο κελί H13 έως το L13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G13.</t>
  </si>
  <si>
    <t>Η ημέρα της εβδομάδας βρίσκεται στο κελί B14. Εισαγάγετε ώρα προσέλευσης, διαλείμματα και ώρα αποχώρησης από το κελί C14, έως το E14.  Συνεχίστε στο κελί H14 έως το L14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G14.</t>
  </si>
  <si>
    <t>Η ημέρα της εβδομάδας βρίσκεται στο κελί B18. Εισαγάγετε ώρα προσέλευσης, διαλείμματα και ώρα αποχώρησης από το κελί C18, έως το E18.  Συνεχίστε στο κελί H18 έως το L18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G18.</t>
  </si>
  <si>
    <t>Η ημέρα της εβδομάδας βρίσκεται στο κελί B19. Εισαγάγετε ώρα προσέλευσης, διαλείμματα και ώρα αποχώρησης από το κελί C19, έως το E19.  Συνεχίστε στο κελί H19 έως το L19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G19.</t>
  </si>
  <si>
    <t>Η ημέρα της εβδομάδας βρίσκεται στο κελί B20. Εισαγάγετε ώρα προσέλευσης, διαλείμματα και ώρα αποχώρησης από το κελί C20, έως το E20.  Συνεχίστε στο κελί H20 έως το L20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G20.</t>
  </si>
  <si>
    <t>Η ημέρα της εβδομάδας βρίσκεται στο κελί B21. Εισαγάγετε ώρα προσέλευσης, διαλείμματα και ώρα αποχώρησης από το κελί C21, έως το E21.  Συνεχίστε στο κελί H21 έως το L21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G21.</t>
  </si>
  <si>
    <t>Η ημέρα της εβδομάδας βρίσκεται στο κελί B22. Εισαγάγετε ώρα προσέλευσης, διαλείμματα και ώρα αποχώρησης από το κελί C22, έως το E22.  Συνεχίστε στο κελί H22 έως το L22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G22.</t>
  </si>
  <si>
    <t>Η ημέρα της εβδομάδας βρίσκεται στο κελί B23. Εισαγάγετε ώρα προσέλευσης, διαλείμματα και ώρα αποχώρησης από το κελί C23, έως το E23.  Συνεχίστε στο κελί H23 έως το L23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G23.</t>
  </si>
  <si>
    <t>Η ημέρα της εβδομάδας βρίσκεται στο κελί B24. Εισαγάγετε ώρα προσέλευσης, διαλείμματα και ώρα αποχώρησης από το κελί C24, έως το E24.  Συνεχίστε στο κελί H24 έως το L24 για να εισαγάγετε κανονικές ώρες, ώρες υπερωρίας, ώρες ασθένειας, ώρες αργιών και ώρες διακοπών. Πατήστε τον συνδυασμό πλήκτρων CTRL+SHIFT+ ελληνικό ερωτηματικό για να εισαγάγετε την τρέχουσα ώρα σε οποιαδήποτε από αυτά τα κελιά. Το σύνολο των ωρών υπολογίζεται αυτόματα στο κελί G24.</t>
  </si>
  <si>
    <t xml:space="preserve">Οι ετικέτες "Κανονικές", "Υπερωρίες", "Ασθένεια", "Αργία" και "Διακοπές" βρίσκονται στα κελιά H27 έως L27. Εισαγάγετε την ωριαία αμοιβή ανά ώρα για αυτές τις επικεφαλίδες στα κελιά H28 έως L28. </t>
  </si>
  <si>
    <t xml:space="preserve">Δύο πίνακες για να παρακολουθείτε τον χρόνο σας ξεκινούν από τα κελιά B7 και G7. Η στήλη F είναι κενή. Η στήλη G υπολογίζει τον συνολικό χρόνο με βάση τις καταχωρήσεις "Ώρα προσέλευσης", "Διαλείμματα" και "Ώρα αποχώρησης". Τα κελιά B7 έως L7 περιέχουν τις κεφαλίδες πίνακα.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</si>
</sst>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_-* #,##0.00\ &quot;€&quot;_-;\-* #,##0.00\ &quot;€&quot;_-;_-* &quot;-&quot;??\ &quot;€&quot;_-;_-@_-"/>
    <numFmt numFmtId="165" formatCode="_-* #,##0.00\ _€_-;\-* #,##0.00\ _€_-;_-* &quot;-&quot;??\ _€_-;_-@_-"/>
    <numFmt numFmtId="166" formatCode="[h]:mm"/>
    <numFmt numFmtId="167" formatCode="[&lt;=9999999]###\-####;\(###\)\ ###\-####"/>
    <numFmt numFmtId="168" formatCode="h:mm;@"/>
    <numFmt numFmtId="169" formatCode="ddd\ d/m"/>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68">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6"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166" fontId="21" fillId="20" borderId="9" xfId="0" applyNumberFormat="1" applyFont="1" applyFill="1" applyBorder="1" applyAlignment="1" applyProtection="1">
      <alignment horizontal="center" vertical="center"/>
    </xf>
    <xf numFmtId="166"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66" fontId="19" fillId="23" borderId="10" xfId="0" applyNumberFormat="1" applyFont="1" applyFill="1" applyBorder="1" applyAlignment="1" applyProtection="1">
      <alignment horizontal="center" vertical="center"/>
    </xf>
    <xf numFmtId="166"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8" fontId="19" fillId="23" borderId="9" xfId="0" applyNumberFormat="1" applyFont="1" applyFill="1" applyBorder="1" applyAlignment="1" applyProtection="1">
      <alignment horizontal="center" vertical="center"/>
    </xf>
    <xf numFmtId="168" fontId="19" fillId="23" borderId="10" xfId="0" applyNumberFormat="1" applyFont="1" applyFill="1" applyBorder="1" applyAlignment="1" applyProtection="1">
      <alignment horizontal="center" vertical="center"/>
    </xf>
    <xf numFmtId="168" fontId="19" fillId="23" borderId="12" xfId="0" applyNumberFormat="1" applyFont="1" applyFill="1" applyBorder="1" applyAlignment="1" applyProtection="1">
      <alignment horizontal="center" vertical="center"/>
    </xf>
    <xf numFmtId="165" fontId="21" fillId="0" borderId="0" xfId="48" applyNumberFormat="1" applyFill="1" applyBorder="1" applyAlignment="1">
      <alignment horizontal="right" vertical="center"/>
    </xf>
    <xf numFmtId="165" fontId="19" fillId="0" borderId="0" xfId="28" applyNumberFormat="1" applyFont="1" applyFill="1" applyBorder="1" applyAlignment="1">
      <alignment horizontal="right" vertical="center" shrinkToFit="1"/>
    </xf>
    <xf numFmtId="169" fontId="21" fillId="20" borderId="9" xfId="0" applyNumberFormat="1" applyFont="1" applyFill="1" applyBorder="1" applyAlignment="1" applyProtection="1">
      <alignment horizontal="center" vertical="center"/>
    </xf>
    <xf numFmtId="169" fontId="21" fillId="20" borderId="10" xfId="0" applyNumberFormat="1" applyFont="1" applyFill="1" applyBorder="1" applyAlignment="1" applyProtection="1">
      <alignment horizontal="center" vertical="center"/>
    </xf>
    <xf numFmtId="169" fontId="21" fillId="20" borderId="12" xfId="0" applyNumberFormat="1" applyFont="1" applyFill="1" applyBorder="1" applyAlignment="1" applyProtection="1">
      <alignment horizontal="center" vertical="center"/>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7"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itle" xfId="42" builtinId="15" customBuiltin="1"/>
    <cellStyle name="Total" xfId="43" builtinId="25" customBuiltin="1"/>
    <cellStyle name="Warning Text" xfId="44" builtinId="11" customBuiltin="1"/>
    <cellStyle name="zΚρυφόΚείμενο" xfId="47"/>
    <cellStyle name="Ημερομηνία" xfId="46"/>
    <cellStyle name="Τηλέφωνο" xfId="45"/>
  </cellStyles>
  <dxfs count="47">
    <dxf>
      <numFmt numFmtId="165" formatCode="_-* #,##0.00\ _€_-;\-* #,##0.00\ _€_-;_-* &quot;-&quot;??\ _€_-;_-@_-"/>
      <alignment horizontal="right" vertical="center" textRotation="0" wrapText="0" indent="0" justifyLastLine="0" readingOrder="0"/>
    </dxf>
    <dxf>
      <numFmt numFmtId="165" formatCode="_-* #,##0.00\ _€_-;\-* #,##0.00\ _€_-;_-* &quot;-&quot;??\ _€_-;_-@_-"/>
      <alignment horizontal="right" vertical="center" textRotation="0" wrapText="0" indent="0" justifyLastLine="0" readingOrder="0"/>
    </dxf>
    <dxf>
      <numFmt numFmtId="165" formatCode="_-* #,##0.00\ _€_-;\-* #,##0.00\ _€_-;_-* &quot;-&quot;??\ _€_-;_-@_-"/>
      <alignment horizontal="right" vertical="center" textRotation="0" wrapText="0" indent="0" justifyLastLine="0" readingOrder="0"/>
    </dxf>
    <dxf>
      <numFmt numFmtId="165" formatCode="_-* #,##0.00\ _€_-;\-* #,##0.00\ _€_-;_-* &quot;-&quot;??\ _€_-;_-@_-"/>
      <alignment horizontal="right" vertical="center" textRotation="0" wrapText="0" indent="0" justifyLastLine="0" readingOrder="0"/>
    </dxf>
    <dxf>
      <numFmt numFmtId="165" formatCode="_-* #,##0.00\ _€_-;\-* #,##0.00\ _€_-;_-* &quot;-&quot;??\ _€_-;_-@_-"/>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Στυλ πίνακα φύλλου κατανομής χρόνου" defaultPivotStyle="PivotStyleLight16">
    <tableStyle name="Αμοιβή ανά ώρα2" pivot="0" count="6">
      <tableStyleElement type="wholeTable" dxfId="46"/>
      <tableStyleElement type="headerRow" dxfId="45"/>
      <tableStyleElement type="firstColumn" dxfId="44"/>
      <tableStyleElement type="firstRowStripe" dxfId="43"/>
      <tableStyleElement type="secondRowStripe" dxfId="42"/>
      <tableStyleElement type="firstHeaderCell" dxfId="41"/>
    </tableStyle>
    <tableStyle name="Στυλ πίνακα φύλλου κατανομής χρόνου" pivot="0" count="5">
      <tableStyleElement type="wholeTable" dxfId="40"/>
      <tableStyleElement type="headerRow" dxfId="39"/>
      <tableStyleElement type="fir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Εικόνα 3" descr="Λογότυπο της Vertex">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Εικόνα 1" descr="Λογότυπο της Vertex">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ΧρόνοςΕβδομάδας1" displayName="ΧρόνοςΕβδομάδας1" ref="B7:E14" totalsRowShown="0" headerRowDxfId="35" dataDxfId="34" tableBorderDxfId="33">
  <autoFilter ref="B7:E14">
    <filterColumn colId="0" hiddenButton="1"/>
    <filterColumn colId="1" hiddenButton="1"/>
    <filterColumn colId="2" hiddenButton="1"/>
    <filterColumn colId="3" hiddenButton="1"/>
  </autoFilter>
  <tableColumns count="4">
    <tableColumn id="1" name="Ημέρα της εβδομάδας" dataDxfId="32">
      <calculatedColumnFormula>B7+1</calculatedColumnFormula>
    </tableColumn>
    <tableColumn id="2" name="Ώρα_x000a_ προσέλευσης" dataDxfId="31"/>
    <tableColumn id="3" name="Διαλείμματα_x000a_(λεπτά)" dataDxfId="30"/>
    <tableColumn id="4" name="Ώρα_x000a_ αποχώρησης" dataDxfId="29"/>
  </tableColumns>
  <tableStyleInfo name="TableStyleMedium2" showFirstColumn="1" showLastColumn="0" showRowStripes="1" showColumnStripes="0"/>
  <extLst>
    <ext xmlns:x14="http://schemas.microsoft.com/office/spreadsheetml/2009/9/main" uri="{504A1905-F514-4f6f-8877-14C23A59335A}">
      <x14:table altTextSummary="Παρακολουθήστε τον χρόνο σας για κάθε ημέρα της εβδομάδας σε αυτόν τον πίνακα. Η στήλη &quot;Ημέρα της εβδομάδας&quot; χρησιμοποιεί την εβδομάδα που ξεκινά από την ημέρα που έχει εισαχθεί στο κελί H4 ως πρώτη ημέρα της εβδομάδας."/>
    </ext>
  </extLst>
</table>
</file>

<file path=xl/tables/table2.xml><?xml version="1.0" encoding="utf-8"?>
<table xmlns="http://schemas.openxmlformats.org/spreadsheetml/2006/main" id="2" name="ΑνάλυσηΕβδομάδας1" displayName="ΑνάλυσηΕβδομάδας1" ref="G7:L14" totalsRowShown="0" headerRowDxfId="28" dataDxfId="27">
  <autoFilter ref="G7:L14">
    <filterColumn colId="0" hiddenButton="1"/>
    <filterColumn colId="1" hiddenButton="1"/>
    <filterColumn colId="2" hiddenButton="1"/>
    <filterColumn colId="3" hiddenButton="1"/>
    <filterColumn colId="4" hiddenButton="1"/>
    <filterColumn colId="5" hiddenButton="1"/>
  </autoFilter>
  <tableColumns count="6">
    <tableColumn id="1" name="Σύνολο_x000a_[ω]:λλ" dataDxfId="26">
      <calculatedColumnFormula>MROUND((IF(OR(C8="",E8=""),0,IF(E8&lt;C8,E8+1-C8,E8-C8))-D8/1440),1/1440)</calculatedColumnFormula>
    </tableColumn>
    <tableColumn id="2" name="Κανονικές_x000a_[ω]:λλ" dataDxfId="25"/>
    <tableColumn id="3" name="Υπερωρίες_x000a_[ω]:λλ" dataDxfId="24"/>
    <tableColumn id="4" name="Ασθένεια_x000a_[ω]:λλ" dataDxfId="23"/>
    <tableColumn id="5" name="Αργία_x000a_[ω]:λλ" dataDxfId="22"/>
    <tableColumn id="6" name="Διακοπές_x000a_[ω]:λλ" dataDxfId="21"/>
  </tableColumns>
  <tableStyleInfo name="TableStyleMedium2" showFirstColumn="1" showLastColumn="0" showRowStripes="1" showColumnStripes="0"/>
  <extLst>
    <ext xmlns:x14="http://schemas.microsoft.com/office/spreadsheetml/2009/9/main" uri="{504A1905-F514-4f6f-8877-14C23A59335A}">
      <x14:table altTextSummary="Αναλύστε τον χρόνο σας σε ώρες &quot;Κανονικές&quot;, &quot;Υπερωρίες&quot;, &quot;Ασθένεια&quot;, &quot;Αργία&quot; και &quot;Διακοπές&quot; σε αυτόν τον πίνακα. Η στήλη G αυτού του πίνακα υπολογίζει αυτόματα τον συνολικό χρόνο για κάθε ημέρα της εβδομάδας. Το σύνολο της εβδομάδας υπολογίζεται αυτόματα για κάθε κατηγορία ακριβώς κάτω από τον πίνακα."/>
    </ext>
  </extLst>
</table>
</file>

<file path=xl/tables/table3.xml><?xml version="1.0" encoding="utf-8"?>
<table xmlns="http://schemas.openxmlformats.org/spreadsheetml/2006/main" id="3" name="Χρόνος2Εβδομάδων" displayName="Χρόνος2Εβδομάδων" ref="B17:E24" totalsRowShown="0" headerRowDxfId="20" dataDxfId="19" tableBorderDxfId="18">
  <autoFilter ref="B17:E24">
    <filterColumn colId="0" hiddenButton="1"/>
    <filterColumn colId="1" hiddenButton="1"/>
    <filterColumn colId="2" hiddenButton="1"/>
    <filterColumn colId="3" hiddenButton="1"/>
  </autoFilter>
  <tableColumns count="4">
    <tableColumn id="1" name="Ημέρα της εβδομάδας" dataDxfId="17">
      <calculatedColumnFormula>B17+1</calculatedColumnFormula>
    </tableColumn>
    <tableColumn id="2" name="Ώρα_x000a_ προσέλευσης" dataDxfId="16"/>
    <tableColumn id="3" name="Διαλείμματα_x000a_(λεπτά)" dataDxfId="15"/>
    <tableColumn id="4" name="Ώρα_x000a_ αποχώρησης" dataDxfId="14"/>
  </tableColumns>
  <tableStyleInfo name="TableStyleMedium2" showFirstColumn="1" showLastColumn="0" showRowStripes="1" showColumnStripes="0"/>
  <extLst>
    <ext xmlns:x14="http://schemas.microsoft.com/office/spreadsheetml/2009/9/main" uri="{504A1905-F514-4f6f-8877-14C23A59335A}">
      <x14:table altTextSummary="Παρακολουθήστε τον χρόνο σας για κάθε ημέρα δύο εβδομάδων σε αυτόν τον πίνακα. Η πρώτη ημέρα της εβδομάδας είναι η ημέρα μετά την τελευταία ημέρα της προηγούμενης εβδομάδας που έχει καταγραφεί στον πίνακα &quot;Χρόνος εβδομάδας 1&quot;."/>
    </ext>
  </extLst>
</table>
</file>

<file path=xl/tables/table4.xml><?xml version="1.0" encoding="utf-8"?>
<table xmlns="http://schemas.openxmlformats.org/spreadsheetml/2006/main" id="4" name="ΑνάλυσηΕβδομάδας2" displayName="ΑνάλυσηΕβδομάδας2" ref="G17:L24" totalsRowShown="0" headerRowDxfId="13" dataDxfId="12">
  <autoFilter ref="G17:L24">
    <filterColumn colId="0" hiddenButton="1"/>
    <filterColumn colId="1" hiddenButton="1"/>
    <filterColumn colId="2" hiddenButton="1"/>
    <filterColumn colId="3" hiddenButton="1"/>
    <filterColumn colId="4" hiddenButton="1"/>
    <filterColumn colId="5" hiddenButton="1"/>
  </autoFilter>
  <tableColumns count="6">
    <tableColumn id="1" name="Σύνολο_x000a_[ω]:λλ" dataDxfId="11">
      <calculatedColumnFormula>MROUND((IF(OR(C18="",E18=""),0,IF(E18&lt;C18,E18+1-C18,E18-C18))-D18/1440),1/1440)</calculatedColumnFormula>
    </tableColumn>
    <tableColumn id="2" name="Κανονικές_x000a_[ω]:λλ" dataDxfId="10"/>
    <tableColumn id="3" name="Υπερωρίες_x000a_[ω]:λλ" dataDxfId="9"/>
    <tableColumn id="4" name="Ασθένεια_x000a_[ω]:λλ" dataDxfId="8"/>
    <tableColumn id="5" name="Αργία_x000a_[ω]:λλ" dataDxfId="7"/>
    <tableColumn id="6" name="Διακοπές_x000a_[ω]:λλ" dataDxfId="6"/>
  </tableColumns>
  <tableStyleInfo name="TableStyleMedium2" showFirstColumn="1" showLastColumn="0" showRowStripes="1" showColumnStripes="0"/>
  <extLst>
    <ext xmlns:x14="http://schemas.microsoft.com/office/spreadsheetml/2009/9/main" uri="{504A1905-F514-4f6f-8877-14C23A59335A}">
      <x14:table altTextSummary="Αναλύστε τον χρόνο σας σε ώρες &quot;Κανονικές&quot;, &quot;Υπερωρίες&quot;, &quot;Ασθένεια&quot;, &quot;Αργία&quot; και &quot;Διακοπές&quot; σε αυτόν τον πίνακα για τη δεύτερη εβδομάδα της παρακολούθησης χρόνου. Η στήλη G αυτού του πίνακα υπολογίζει αυτόματα τον συνολικό χρόνο για κάθε ημέρα της εβδομάδας. Το σύνολο της εβδομάδας υπολογίζεται αυτόματα για κάθε κατηγορία ακριβώς κάτω από τον πίνακα."/>
    </ext>
  </extLst>
</table>
</file>

<file path=xl/tables/table5.xml><?xml version="1.0" encoding="utf-8"?>
<table xmlns="http://schemas.openxmlformats.org/spreadsheetml/2006/main" id="7" name="ΩριαίαΑμοιβή" displayName="ΩριαίαΑμοιβή" ref="G27:L29" totalsRowShown="0">
  <autoFilter ref="G27:L29">
    <filterColumn colId="0" hiddenButton="1"/>
    <filterColumn colId="1" hiddenButton="1"/>
    <filterColumn colId="2" hiddenButton="1"/>
    <filterColumn colId="3" hiddenButton="1"/>
    <filterColumn colId="4" hiddenButton="1"/>
    <filterColumn colId="5" hiddenButton="1"/>
  </autoFilter>
  <tableColumns count="6">
    <tableColumn id="1" name="Στήλη1" dataDxfId="5"/>
    <tableColumn id="2" name="Κανονικές" dataDxfId="4">
      <calculatedColumnFormula>ROUND((H24+H14)*24*H27,2)</calculatedColumnFormula>
    </tableColumn>
    <tableColumn id="3" name="Υπερωρίες" dataDxfId="3">
      <calculatedColumnFormula>ROUND((I24+I14)*24*I27,2)</calculatedColumnFormula>
    </tableColumn>
    <tableColumn id="4" name="Ασθένεια" dataDxfId="2">
      <calculatedColumnFormula>ROUND((J24+J14)*24*J27,2)</calculatedColumnFormula>
    </tableColumn>
    <tableColumn id="5" name="Αργία" dataDxfId="1">
      <calculatedColumnFormula>ROUND((K24+K14)*24*K27,2)</calculatedColumnFormula>
    </tableColumn>
    <tableColumn id="6" name="Διακοπές" dataDxfId="0">
      <calculatedColumnFormula>ROUND((L24+L14)*24*L27,2)</calculatedColumnFormula>
    </tableColumn>
  </tableColumns>
  <tableStyleInfo name="Αμοιβή ανά ώρα2" showFirstColumn="1" showLastColumn="0" showRowStripes="1" showColumnStripes="0"/>
  <extLst>
    <ext xmlns:x14="http://schemas.microsoft.com/office/spreadsheetml/2009/9/main" uri="{504A1905-F514-4f6f-8877-14C23A59335A}">
      <x14:table altTextSummary="Εισαγάγετε την ωριαία αμοιβή σε αυτόν τον πίνακα για τις κανονικές ώρες, τις ώρες υπερωριών, τις ώρες ασθένειας, τις ώρες αργιών και τις ώρες διακοπών. Η συνολική πληρωμή υπολογίζεται αυτόματα."/>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2" width="19" style="5" customWidth="1"/>
    <col min="3" max="5" width="22.42578125" style="5" customWidth="1"/>
    <col min="6" max="6" width="2.85546875" style="5" customWidth="1"/>
    <col min="7" max="7" width="19.5703125" style="5" customWidth="1"/>
    <col min="8" max="12" width="11.140625" style="5" customWidth="1"/>
    <col min="13" max="13" width="2.7109375" style="2" customWidth="1"/>
    <col min="14" max="14" width="57.7109375" style="2" customWidth="1"/>
    <col min="15" max="16384" width="9.140625" style="2"/>
  </cols>
  <sheetData>
    <row r="1" spans="1:15" s="1" customFormat="1" ht="54.95" customHeight="1" x14ac:dyDescent="0.2">
      <c r="A1" s="38" t="s">
        <v>0</v>
      </c>
      <c r="B1" s="66" t="s">
        <v>10</v>
      </c>
      <c r="C1" s="66"/>
      <c r="D1" s="66"/>
      <c r="E1" s="66"/>
      <c r="F1" s="66"/>
      <c r="G1" s="65" t="s">
        <v>25</v>
      </c>
      <c r="H1" s="65"/>
      <c r="I1" s="65"/>
      <c r="J1" s="65"/>
      <c r="K1" s="65"/>
      <c r="L1" s="65"/>
    </row>
    <row r="2" spans="1:15" s="3" customFormat="1" ht="30" customHeight="1" x14ac:dyDescent="0.25">
      <c r="A2" s="38" t="s">
        <v>53</v>
      </c>
      <c r="B2" s="67" t="s">
        <v>11</v>
      </c>
      <c r="C2" s="67"/>
      <c r="D2" s="67"/>
      <c r="E2" s="61" t="s">
        <v>20</v>
      </c>
      <c r="F2" s="61"/>
      <c r="G2" s="61"/>
      <c r="H2" s="59"/>
      <c r="I2" s="59"/>
      <c r="J2" s="59"/>
      <c r="K2" s="59"/>
      <c r="L2" s="59"/>
      <c r="N2" s="20" t="s">
        <v>42</v>
      </c>
      <c r="O2" s="21"/>
    </row>
    <row r="3" spans="1:15" s="3" customFormat="1" ht="30" customHeight="1" x14ac:dyDescent="0.25">
      <c r="A3" s="37" t="s">
        <v>54</v>
      </c>
      <c r="B3" s="67" t="s">
        <v>12</v>
      </c>
      <c r="C3" s="67"/>
      <c r="D3" s="67"/>
      <c r="E3" s="61" t="s">
        <v>21</v>
      </c>
      <c r="F3" s="61"/>
      <c r="G3" s="61"/>
      <c r="H3" s="60"/>
      <c r="I3" s="60"/>
      <c r="J3" s="60"/>
      <c r="K3" s="60"/>
      <c r="L3" s="60"/>
      <c r="N3" s="21" t="s">
        <v>43</v>
      </c>
    </row>
    <row r="4" spans="1:15" s="3" customFormat="1" ht="30" customHeight="1" x14ac:dyDescent="0.25">
      <c r="A4" s="37" t="s">
        <v>1</v>
      </c>
      <c r="B4" s="67" t="s">
        <v>13</v>
      </c>
      <c r="C4" s="67"/>
      <c r="D4" s="67"/>
      <c r="E4" s="61" t="s">
        <v>22</v>
      </c>
      <c r="F4" s="61"/>
      <c r="G4" s="61"/>
      <c r="H4" s="57">
        <f ca="1">TODAY()</f>
        <v>43278</v>
      </c>
      <c r="I4" s="58"/>
      <c r="N4" s="23" t="s">
        <v>44</v>
      </c>
    </row>
    <row r="5" spans="1:15" s="3" customFormat="1" ht="15" customHeight="1" x14ac:dyDescent="0.2">
      <c r="A5" s="38" t="s">
        <v>2</v>
      </c>
      <c r="B5" s="62" t="s">
        <v>14</v>
      </c>
      <c r="C5" s="62"/>
      <c r="D5" s="62"/>
      <c r="E5" s="11"/>
      <c r="F5" s="11"/>
      <c r="G5" s="10"/>
      <c r="H5" s="12"/>
      <c r="I5" s="12"/>
      <c r="J5" s="11"/>
      <c r="K5" s="11"/>
      <c r="L5" s="11"/>
      <c r="N5" s="22"/>
    </row>
    <row r="6" spans="1:15" ht="15" customHeight="1" x14ac:dyDescent="0.2">
      <c r="B6" s="6"/>
      <c r="C6" s="6"/>
      <c r="D6" s="6"/>
      <c r="E6" s="6"/>
      <c r="F6" s="6"/>
      <c r="G6" s="6"/>
      <c r="H6" s="6"/>
      <c r="I6" s="6"/>
      <c r="J6" s="6"/>
      <c r="K6" s="6"/>
      <c r="L6" s="6"/>
      <c r="N6" s="24"/>
    </row>
    <row r="7" spans="1:15" s="3" customFormat="1" ht="30" customHeight="1" x14ac:dyDescent="0.2">
      <c r="A7" s="37" t="s">
        <v>70</v>
      </c>
      <c r="B7" s="9" t="s">
        <v>15</v>
      </c>
      <c r="C7" s="9" t="s">
        <v>18</v>
      </c>
      <c r="D7" s="9" t="s">
        <v>19</v>
      </c>
      <c r="E7" s="9" t="s">
        <v>23</v>
      </c>
      <c r="F7" s="8"/>
      <c r="G7" s="9" t="s">
        <v>26</v>
      </c>
      <c r="H7" s="9" t="s">
        <v>32</v>
      </c>
      <c r="I7" s="9" t="s">
        <v>34</v>
      </c>
      <c r="J7" s="9" t="s">
        <v>36</v>
      </c>
      <c r="K7" s="9" t="s">
        <v>38</v>
      </c>
      <c r="L7" s="9" t="s">
        <v>40</v>
      </c>
      <c r="M7" s="4"/>
      <c r="N7" s="22"/>
    </row>
    <row r="8" spans="1:15" s="3" customFormat="1" ht="30" customHeight="1" x14ac:dyDescent="0.2">
      <c r="A8" s="37" t="s">
        <v>55</v>
      </c>
      <c r="B8" s="51">
        <f ca="1">Έναρξη_εβδομάδας</f>
        <v>43278</v>
      </c>
      <c r="C8" s="46">
        <v>0.37847222222222227</v>
      </c>
      <c r="D8" s="26">
        <v>15</v>
      </c>
      <c r="E8" s="46">
        <v>0.75</v>
      </c>
      <c r="F8" s="6"/>
      <c r="G8" s="27">
        <f>MROUND((IF(OR(C8="",E8=""),0,IF(E8&lt;C8,E8+1-C8,E8-C8))-D8/1440),1/1440)</f>
        <v>0.3611111111111111</v>
      </c>
      <c r="H8" s="28">
        <v>0.33333333333333331</v>
      </c>
      <c r="I8" s="28">
        <v>2.777777777777779E-2</v>
      </c>
      <c r="J8" s="28"/>
      <c r="K8" s="28"/>
      <c r="L8" s="28"/>
      <c r="M8" s="4"/>
      <c r="N8" s="23" t="s">
        <v>45</v>
      </c>
    </row>
    <row r="9" spans="1:15" s="3" customFormat="1" ht="30" customHeight="1" x14ac:dyDescent="0.2">
      <c r="A9" s="37" t="s">
        <v>56</v>
      </c>
      <c r="B9" s="52">
        <f t="shared" ref="B9:B14" ca="1" si="0">B8+1</f>
        <v>43279</v>
      </c>
      <c r="C9" s="47">
        <v>0.37847222222222227</v>
      </c>
      <c r="D9" s="29">
        <v>30</v>
      </c>
      <c r="E9" s="47">
        <v>0.73958333333333337</v>
      </c>
      <c r="F9" s="6"/>
      <c r="G9" s="27">
        <f t="shared" ref="G9:G14" si="1">MROUND((IF(OR(C9="",E9=""),0,IF(E9&lt;C9,E9+1-C9,E9-C9))-D9/1440),1/1440)</f>
        <v>0.34027777777777779</v>
      </c>
      <c r="H9" s="30">
        <v>0.33333333333333331</v>
      </c>
      <c r="I9" s="30">
        <v>6.9444444444444753E-3</v>
      </c>
      <c r="J9" s="30"/>
      <c r="K9" s="30"/>
      <c r="L9" s="30"/>
      <c r="M9" s="4"/>
      <c r="N9" s="23"/>
    </row>
    <row r="10" spans="1:15" s="3" customFormat="1" ht="30" customHeight="1" x14ac:dyDescent="0.2">
      <c r="A10" s="37" t="s">
        <v>57</v>
      </c>
      <c r="B10" s="52">
        <f t="shared" ca="1" si="0"/>
        <v>43280</v>
      </c>
      <c r="C10" s="47">
        <v>0.375</v>
      </c>
      <c r="D10" s="29">
        <v>45</v>
      </c>
      <c r="E10" s="47">
        <v>0.77083333333333337</v>
      </c>
      <c r="F10" s="6"/>
      <c r="G10" s="27">
        <f t="shared" si="1"/>
        <v>0.36458333333333337</v>
      </c>
      <c r="H10" s="30">
        <v>0.33333333333333331</v>
      </c>
      <c r="I10" s="30">
        <v>3.1250000000000056E-2</v>
      </c>
      <c r="J10" s="30"/>
      <c r="K10" s="30"/>
      <c r="L10" s="30"/>
      <c r="M10" s="4"/>
      <c r="N10" s="22"/>
    </row>
    <row r="11" spans="1:15" s="3" customFormat="1" ht="30" customHeight="1" x14ac:dyDescent="0.2">
      <c r="A11" s="37" t="s">
        <v>58</v>
      </c>
      <c r="B11" s="52">
        <f t="shared" ca="1" si="0"/>
        <v>43281</v>
      </c>
      <c r="C11" s="47">
        <v>0.375</v>
      </c>
      <c r="D11" s="29">
        <v>45</v>
      </c>
      <c r="E11" s="47">
        <v>0.77083333333333337</v>
      </c>
      <c r="F11" s="6"/>
      <c r="G11" s="27">
        <f t="shared" si="1"/>
        <v>0.36458333333333337</v>
      </c>
      <c r="H11" s="30">
        <v>0.33333333333333331</v>
      </c>
      <c r="I11" s="30">
        <v>3.1250000000000056E-2</v>
      </c>
      <c r="J11" s="30"/>
      <c r="K11" s="30"/>
      <c r="L11" s="30"/>
      <c r="M11" s="4"/>
      <c r="N11" s="22"/>
    </row>
    <row r="12" spans="1:15" s="3" customFormat="1" ht="30" customHeight="1" x14ac:dyDescent="0.2">
      <c r="A12" s="37" t="s">
        <v>59</v>
      </c>
      <c r="B12" s="52">
        <f t="shared" ca="1" si="0"/>
        <v>43282</v>
      </c>
      <c r="C12" s="47"/>
      <c r="D12" s="29"/>
      <c r="E12" s="47"/>
      <c r="F12" s="6"/>
      <c r="G12" s="27">
        <f t="shared" si="1"/>
        <v>0</v>
      </c>
      <c r="H12" s="30"/>
      <c r="I12" s="30"/>
      <c r="J12" s="30">
        <v>0.33333333333333331</v>
      </c>
      <c r="K12" s="30"/>
      <c r="L12" s="30"/>
      <c r="M12" s="4"/>
      <c r="N12" s="22"/>
    </row>
    <row r="13" spans="1:15" s="3" customFormat="1" ht="30" customHeight="1" x14ac:dyDescent="0.2">
      <c r="A13" s="37" t="s">
        <v>60</v>
      </c>
      <c r="B13" s="52">
        <f t="shared" ca="1" si="0"/>
        <v>43283</v>
      </c>
      <c r="C13" s="47"/>
      <c r="D13" s="29"/>
      <c r="E13" s="47"/>
      <c r="F13" s="6"/>
      <c r="G13" s="27">
        <f t="shared" si="1"/>
        <v>0</v>
      </c>
      <c r="H13" s="30"/>
      <c r="I13" s="30"/>
      <c r="J13" s="30"/>
      <c r="K13" s="30"/>
      <c r="L13" s="30"/>
      <c r="M13" s="4"/>
      <c r="N13" s="22"/>
    </row>
    <row r="14" spans="1:15" s="3" customFormat="1" ht="30" customHeight="1" x14ac:dyDescent="0.2">
      <c r="A14" s="37" t="s">
        <v>61</v>
      </c>
      <c r="B14" s="53">
        <f t="shared" ca="1" si="0"/>
        <v>43284</v>
      </c>
      <c r="C14" s="48"/>
      <c r="D14" s="33"/>
      <c r="E14" s="48"/>
      <c r="F14" s="6"/>
      <c r="G14" s="27">
        <f t="shared" si="1"/>
        <v>0</v>
      </c>
      <c r="H14" s="31"/>
      <c r="I14" s="31"/>
      <c r="J14" s="31"/>
      <c r="K14" s="31"/>
      <c r="L14" s="31"/>
      <c r="M14" s="4"/>
      <c r="N14" s="22"/>
    </row>
    <row r="15" spans="1:15" ht="30" customHeight="1" x14ac:dyDescent="0.2">
      <c r="A15" s="38" t="s">
        <v>3</v>
      </c>
      <c r="B15" s="63"/>
      <c r="C15" s="63"/>
      <c r="D15" s="63"/>
      <c r="E15" s="63"/>
      <c r="G15" s="13" t="s">
        <v>27</v>
      </c>
      <c r="H15" s="7">
        <f>SUM(H8:H14)</f>
        <v>1.3333333333333333</v>
      </c>
      <c r="I15" s="7">
        <f>SUM(I8:I14)</f>
        <v>9.7222222222222376E-2</v>
      </c>
      <c r="J15" s="7">
        <f>SUM(J8:J14)</f>
        <v>0.33333333333333331</v>
      </c>
      <c r="K15" s="7">
        <f>SUM(K8:K14)</f>
        <v>0</v>
      </c>
      <c r="L15" s="7">
        <f>SUM(L8:L14)</f>
        <v>0</v>
      </c>
      <c r="N15" s="24"/>
    </row>
    <row r="16" spans="1:15" ht="15" customHeight="1" x14ac:dyDescent="0.2">
      <c r="B16" s="63"/>
      <c r="C16" s="63"/>
      <c r="D16" s="63"/>
      <c r="E16" s="63"/>
      <c r="F16" s="6"/>
      <c r="G16" s="6"/>
      <c r="H16" s="6"/>
      <c r="I16" s="6"/>
      <c r="J16" s="6"/>
      <c r="K16" s="6"/>
      <c r="L16" s="6"/>
      <c r="N16" s="24"/>
    </row>
    <row r="17" spans="1:14" s="3" customFormat="1" ht="30" customHeight="1" x14ac:dyDescent="0.2">
      <c r="A17" s="38" t="s">
        <v>4</v>
      </c>
      <c r="B17" s="9" t="s">
        <v>15</v>
      </c>
      <c r="C17" s="9" t="s">
        <v>18</v>
      </c>
      <c r="D17" s="9" t="s">
        <v>19</v>
      </c>
      <c r="E17" s="9" t="s">
        <v>23</v>
      </c>
      <c r="F17" s="8"/>
      <c r="G17" s="9" t="s">
        <v>26</v>
      </c>
      <c r="H17" s="9" t="s">
        <v>32</v>
      </c>
      <c r="I17" s="9" t="s">
        <v>34</v>
      </c>
      <c r="J17" s="9" t="s">
        <v>36</v>
      </c>
      <c r="K17" s="9" t="s">
        <v>38</v>
      </c>
      <c r="L17" s="9" t="s">
        <v>40</v>
      </c>
      <c r="M17" s="4"/>
      <c r="N17" s="23" t="s">
        <v>46</v>
      </c>
    </row>
    <row r="18" spans="1:14" s="3" customFormat="1" ht="30" customHeight="1" x14ac:dyDescent="0.2">
      <c r="A18" s="37" t="s">
        <v>62</v>
      </c>
      <c r="B18" s="51">
        <f ca="1">B14+1</f>
        <v>43285</v>
      </c>
      <c r="C18" s="46"/>
      <c r="D18" s="26"/>
      <c r="E18" s="46"/>
      <c r="F18" s="6"/>
      <c r="G18" s="27">
        <f>MROUND((IF(OR(C18="",E18=""),0,IF(E18&lt;C18,E18+1-C18,E18-C18))-D18/1440),1/1440)</f>
        <v>0</v>
      </c>
      <c r="H18" s="28"/>
      <c r="I18" s="28"/>
      <c r="J18" s="28"/>
      <c r="K18" s="28"/>
      <c r="L18" s="28"/>
      <c r="M18" s="4"/>
      <c r="N18" s="22"/>
    </row>
    <row r="19" spans="1:14" s="3" customFormat="1" ht="30" customHeight="1" x14ac:dyDescent="0.2">
      <c r="A19" s="37" t="s">
        <v>63</v>
      </c>
      <c r="B19" s="52">
        <f t="shared" ref="B19:B24" ca="1" si="2">B18+1</f>
        <v>43286</v>
      </c>
      <c r="C19" s="47"/>
      <c r="D19" s="29"/>
      <c r="E19" s="47"/>
      <c r="F19" s="6"/>
      <c r="G19" s="27">
        <f t="shared" ref="G19:G24" si="3">MROUND((IF(OR(C19="",E19=""),0,IF(E19&lt;C19,E19+1-C19,E19-C19))-D19/1440),1/1440)</f>
        <v>0</v>
      </c>
      <c r="H19" s="30"/>
      <c r="I19" s="30"/>
      <c r="J19" s="30"/>
      <c r="K19" s="30"/>
      <c r="L19" s="30"/>
      <c r="M19" s="4"/>
      <c r="N19" s="22"/>
    </row>
    <row r="20" spans="1:14" s="3" customFormat="1" ht="30" customHeight="1" x14ac:dyDescent="0.2">
      <c r="A20" s="37" t="s">
        <v>64</v>
      </c>
      <c r="B20" s="52">
        <f t="shared" ca="1" si="2"/>
        <v>43287</v>
      </c>
      <c r="C20" s="47"/>
      <c r="D20" s="29"/>
      <c r="E20" s="47"/>
      <c r="F20" s="6"/>
      <c r="G20" s="27">
        <f t="shared" si="3"/>
        <v>0</v>
      </c>
      <c r="H20" s="30"/>
      <c r="I20" s="30"/>
      <c r="J20" s="30"/>
      <c r="K20" s="30"/>
      <c r="L20" s="30"/>
      <c r="M20" s="4"/>
      <c r="N20" s="22"/>
    </row>
    <row r="21" spans="1:14" s="3" customFormat="1" ht="30" customHeight="1" x14ac:dyDescent="0.2">
      <c r="A21" s="37" t="s">
        <v>65</v>
      </c>
      <c r="B21" s="52">
        <f t="shared" ca="1" si="2"/>
        <v>43288</v>
      </c>
      <c r="C21" s="47"/>
      <c r="D21" s="29"/>
      <c r="E21" s="47"/>
      <c r="F21" s="6"/>
      <c r="G21" s="27">
        <f t="shared" si="3"/>
        <v>0</v>
      </c>
      <c r="H21" s="30"/>
      <c r="I21" s="30"/>
      <c r="J21" s="30"/>
      <c r="K21" s="30"/>
      <c r="L21" s="30"/>
      <c r="M21" s="4"/>
      <c r="N21" s="22"/>
    </row>
    <row r="22" spans="1:14" s="3" customFormat="1" ht="30" customHeight="1" x14ac:dyDescent="0.2">
      <c r="A22" s="37" t="s">
        <v>66</v>
      </c>
      <c r="B22" s="52">
        <f t="shared" ca="1" si="2"/>
        <v>43289</v>
      </c>
      <c r="C22" s="47"/>
      <c r="D22" s="29"/>
      <c r="E22" s="47"/>
      <c r="F22" s="6"/>
      <c r="G22" s="27">
        <f t="shared" si="3"/>
        <v>0</v>
      </c>
      <c r="H22" s="30"/>
      <c r="I22" s="30"/>
      <c r="J22" s="30"/>
      <c r="K22" s="30"/>
      <c r="L22" s="30"/>
      <c r="M22" s="4"/>
      <c r="N22" s="22"/>
    </row>
    <row r="23" spans="1:14" s="3" customFormat="1" ht="30" customHeight="1" x14ac:dyDescent="0.2">
      <c r="A23" s="37" t="s">
        <v>67</v>
      </c>
      <c r="B23" s="52">
        <f t="shared" ca="1" si="2"/>
        <v>43290</v>
      </c>
      <c r="C23" s="47"/>
      <c r="D23" s="29"/>
      <c r="E23" s="47"/>
      <c r="F23" s="6"/>
      <c r="G23" s="27">
        <f t="shared" si="3"/>
        <v>0</v>
      </c>
      <c r="H23" s="30"/>
      <c r="I23" s="30"/>
      <c r="J23" s="30"/>
      <c r="K23" s="30"/>
      <c r="L23" s="30"/>
      <c r="M23" s="4"/>
      <c r="N23" s="22"/>
    </row>
    <row r="24" spans="1:14" s="3" customFormat="1" ht="30" customHeight="1" x14ac:dyDescent="0.2">
      <c r="A24" s="37" t="s">
        <v>68</v>
      </c>
      <c r="B24" s="53">
        <f t="shared" ca="1" si="2"/>
        <v>43291</v>
      </c>
      <c r="C24" s="48"/>
      <c r="D24" s="33"/>
      <c r="E24" s="48"/>
      <c r="F24" s="6"/>
      <c r="G24" s="27">
        <f t="shared" si="3"/>
        <v>0</v>
      </c>
      <c r="H24" s="31"/>
      <c r="I24" s="31"/>
      <c r="J24" s="31"/>
      <c r="K24" s="31"/>
      <c r="L24" s="31"/>
      <c r="M24" s="4"/>
      <c r="N24" s="22"/>
    </row>
    <row r="25" spans="1:14" ht="30" customHeight="1" x14ac:dyDescent="0.2">
      <c r="A25" s="38" t="s">
        <v>5</v>
      </c>
      <c r="B25" s="35"/>
      <c r="C25" s="35"/>
      <c r="D25" s="35"/>
      <c r="E25" s="35"/>
      <c r="F25" s="35"/>
      <c r="G25" s="13" t="s">
        <v>27</v>
      </c>
      <c r="H25" s="7">
        <f>SUM(H18:H24)</f>
        <v>0</v>
      </c>
      <c r="I25" s="7">
        <f>SUM(I18:I24)</f>
        <v>0</v>
      </c>
      <c r="J25" s="7">
        <f>SUM(J18:J24)</f>
        <v>0</v>
      </c>
      <c r="K25" s="7">
        <f>SUM(K18:K24)</f>
        <v>0</v>
      </c>
      <c r="L25" s="7">
        <f>SUM(L18:L24)</f>
        <v>0</v>
      </c>
      <c r="N25" s="24"/>
    </row>
    <row r="26" spans="1:14" customFormat="1" ht="30" customHeight="1" x14ac:dyDescent="0.2"/>
    <row r="27" spans="1:14" customFormat="1" ht="15" customHeight="1" x14ac:dyDescent="0.2">
      <c r="A27" s="39" t="s">
        <v>69</v>
      </c>
      <c r="G27" s="43" t="s">
        <v>28</v>
      </c>
      <c r="H27" s="44" t="s">
        <v>33</v>
      </c>
      <c r="I27" s="44" t="s">
        <v>35</v>
      </c>
      <c r="J27" s="44" t="s">
        <v>37</v>
      </c>
      <c r="K27" s="44" t="s">
        <v>39</v>
      </c>
      <c r="L27" s="44" t="s">
        <v>41</v>
      </c>
    </row>
    <row r="28" spans="1:14" s="3" customFormat="1" ht="30" customHeight="1" x14ac:dyDescent="0.2">
      <c r="A28" s="38" t="s">
        <v>6</v>
      </c>
      <c r="B28" s="55"/>
      <c r="C28" s="55"/>
      <c r="D28" s="55"/>
      <c r="E28" s="32"/>
      <c r="G28" s="45" t="s">
        <v>29</v>
      </c>
      <c r="H28" s="49">
        <v>15</v>
      </c>
      <c r="I28" s="49">
        <f>1.5*H28</f>
        <v>22.5</v>
      </c>
      <c r="J28" s="49">
        <v>15</v>
      </c>
      <c r="K28" s="49">
        <v>15</v>
      </c>
      <c r="L28" s="49">
        <v>15</v>
      </c>
      <c r="M28" s="4"/>
      <c r="N28" s="23" t="s">
        <v>47</v>
      </c>
    </row>
    <row r="29" spans="1:14" s="3" customFormat="1" ht="30" customHeight="1" x14ac:dyDescent="0.2">
      <c r="A29" s="38" t="s">
        <v>7</v>
      </c>
      <c r="B29" s="56" t="s">
        <v>16</v>
      </c>
      <c r="C29" s="56"/>
      <c r="D29" s="56"/>
      <c r="E29" s="34" t="s">
        <v>24</v>
      </c>
      <c r="G29" s="45" t="s">
        <v>30</v>
      </c>
      <c r="H29" s="50">
        <f>ROUND((H25+H15)*24*H28,2)</f>
        <v>480</v>
      </c>
      <c r="I29" s="50">
        <f>ROUND((I25+I15)*24*I28,2)</f>
        <v>52.5</v>
      </c>
      <c r="J29" s="50">
        <f>ROUND((J25+J15)*24*J28,2)</f>
        <v>120</v>
      </c>
      <c r="K29" s="50">
        <f>ROUND((K25+K15)*24*K28,2)</f>
        <v>0</v>
      </c>
      <c r="L29" s="50">
        <f>ROUND((L25+L15)*24*L28,2)</f>
        <v>0</v>
      </c>
      <c r="M29" s="4"/>
      <c r="N29" s="22"/>
    </row>
    <row r="30" spans="1:14" ht="30" customHeight="1" x14ac:dyDescent="0.2">
      <c r="A30" s="37" t="s">
        <v>8</v>
      </c>
      <c r="B30" s="55"/>
      <c r="C30" s="55"/>
      <c r="D30" s="55"/>
      <c r="E30" s="32"/>
      <c r="N30" s="24"/>
    </row>
    <row r="31" spans="1:14" ht="30" customHeight="1" x14ac:dyDescent="0.2">
      <c r="A31" s="38" t="s">
        <v>9</v>
      </c>
      <c r="B31" s="56" t="s">
        <v>17</v>
      </c>
      <c r="C31" s="56"/>
      <c r="D31" s="56"/>
      <c r="E31" s="34" t="s">
        <v>24</v>
      </c>
      <c r="G31" s="64" t="s">
        <v>31</v>
      </c>
      <c r="H31" s="64"/>
      <c r="I31" s="64"/>
      <c r="J31" s="64"/>
      <c r="K31" s="54">
        <f>SUM(H29:L29)</f>
        <v>652.5</v>
      </c>
      <c r="L31" s="54"/>
      <c r="N31" s="24"/>
    </row>
    <row r="32" spans="1:14" ht="30" customHeight="1" x14ac:dyDescent="0.2">
      <c r="N32" s="24"/>
    </row>
    <row r="33" spans="9:14" ht="30" customHeight="1" x14ac:dyDescent="0.2">
      <c r="I33" s="2"/>
      <c r="J33" s="2"/>
      <c r="K33" s="2"/>
      <c r="L33" s="2"/>
      <c r="N33" s="24"/>
    </row>
    <row r="34" spans="9:14" ht="30" customHeight="1" x14ac:dyDescent="0.2">
      <c r="N34" s="24"/>
    </row>
  </sheetData>
  <mergeCells count="19">
    <mergeCell ref="G1:L1"/>
    <mergeCell ref="B1:F1"/>
    <mergeCell ref="B2:D2"/>
    <mergeCell ref="B3:D3"/>
    <mergeCell ref="B4:D4"/>
    <mergeCell ref="K31:L31"/>
    <mergeCell ref="B30:D30"/>
    <mergeCell ref="B31:D31"/>
    <mergeCell ref="H4:I4"/>
    <mergeCell ref="H2:L2"/>
    <mergeCell ref="H3:L3"/>
    <mergeCell ref="B28:D28"/>
    <mergeCell ref="B29:D29"/>
    <mergeCell ref="E2:G2"/>
    <mergeCell ref="E3:G3"/>
    <mergeCell ref="E4:G4"/>
    <mergeCell ref="B5:D5"/>
    <mergeCell ref="B15:E16"/>
    <mergeCell ref="G31:J31"/>
  </mergeCells>
  <dataValidations disablePrompts="1" count="2">
    <dataValidation type="time" allowBlank="1" showInputMessage="1" showErrorMessage="1" errorTitle="Εσφαλμένη μορφή ώρας" error="Χρησιμοποιήστε την ακόλουθη μορφή για την εισαγωγή της ώρας: 12:00 π.μ." sqref="E8:E14 C8:C14 E18:E24 C18:C24">
      <formula1>0</formula1>
      <formula2>0.999988425925926</formula2>
    </dataValidation>
    <dataValidation allowBlank="1" showInputMessage="1" showErrorMessage="1" promptTitle="Εισαγωγή ωρών" prompt="Πληκτρολογήστε ώρες και λεπτά, χρησιμοποιώντας τη μορφή Ω:ΛΛ όπως 8:30 για 8 ώρες και 30 λεπτά ή 0:15 για 15 λεπτά._x000a__x000a_[Διαγράψτε αυτό το μήνυμα καταργώντας την επικύρωση δεδομένων από αυτά τα κελιά]" sqref="H8:L14"/>
  </dataValidations>
  <hyperlinks>
    <hyperlink ref="N3" r:id="rId1"/>
    <hyperlink ref="N2" r:id="rId2"/>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RowHeight="12.75" x14ac:dyDescent="0.2"/>
  <cols>
    <col min="1" max="1" width="85.7109375" style="17" customWidth="1"/>
    <col min="2" max="16384" width="9.140625" style="15"/>
  </cols>
  <sheetData>
    <row r="1" spans="1:2" ht="46.5" customHeight="1" x14ac:dyDescent="0.2">
      <c r="A1" s="16"/>
    </row>
    <row r="2" spans="1:2" s="19" customFormat="1" ht="15.75" x14ac:dyDescent="0.2">
      <c r="A2" s="25" t="s">
        <v>42</v>
      </c>
      <c r="B2" s="25"/>
    </row>
    <row r="3" spans="1:2" s="41" customFormat="1" ht="27" customHeight="1" x14ac:dyDescent="0.2">
      <c r="A3" s="40" t="s">
        <v>43</v>
      </c>
      <c r="B3" s="40"/>
    </row>
    <row r="4" spans="1:2" s="41" customFormat="1" ht="26.25" customHeight="1" x14ac:dyDescent="0.4">
      <c r="A4" s="36" t="s">
        <v>48</v>
      </c>
      <c r="B4" s="40"/>
    </row>
    <row r="5" spans="1:2" s="41" customFormat="1" ht="228" customHeight="1" x14ac:dyDescent="0.2">
      <c r="A5" s="42" t="s">
        <v>49</v>
      </c>
      <c r="B5" s="40"/>
    </row>
    <row r="6" spans="1:2" s="18" customFormat="1" ht="26.25" customHeight="1" x14ac:dyDescent="0.4">
      <c r="A6" s="36" t="s">
        <v>50</v>
      </c>
    </row>
    <row r="7" spans="1:2" ht="88.5" customHeight="1" x14ac:dyDescent="0.2">
      <c r="A7" s="14" t="s">
        <v>51</v>
      </c>
    </row>
    <row r="8" spans="1:2" ht="105" x14ac:dyDescent="0.2">
      <c r="A8" s="14" t="s">
        <v>52</v>
      </c>
    </row>
  </sheetData>
  <hyperlinks>
    <hyperlink ref="A3" r:id="rId1"/>
    <hyperlink ref="A2" r:id="rId2"/>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ΦύλλοΚατανομήςΧρόνου</vt:lpstr>
      <vt:lpstr>Πληροφορίες</vt:lpstr>
      <vt:lpstr>ΦύλλοΚατανομήςΧρόνου!Print_Area</vt:lpstr>
      <vt:lpstr>Έναρξη_εβδομάδας</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2018-06-27T05:48:23Z</dcterms:created>
  <dcterms:modified xsi:type="dcterms:W3CDTF">2018-06-27T05:48:23Z</dcterms:modified>
</cp:coreProperties>
</file>