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33945AD-3A9C-40EA-846B-A031E120AC0B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Ταμειακές ροές" sheetId="1" r:id="rId1"/>
    <sheet name="Μηνιαία έσοδα" sheetId="3" r:id="rId2"/>
    <sheet name="Μηνιαία έξοδα" sheetId="4" r:id="rId3"/>
    <sheet name="ΔΕΔΟΜΕΝΑ ΓΡΑΦΗΜΑΤΟΣ" sheetId="2" state="hidden" r:id="rId4"/>
  </sheets>
  <definedNames>
    <definedName name="_xlnm.Print_Titles" localSheetId="2">'Μηνιαία έξοδα'!$5:$5</definedName>
    <definedName name="_xlnm.Print_Titles" localSheetId="1">'Μηνιαία έσοδα'!$5:$5</definedName>
    <definedName name="_xlnm.Print_Titles" localSheetId="0">'Ταμειακές ροές'!$6:$6</definedName>
    <definedName name="Έτος">'Ταμειακές ροές'!$B$4</definedName>
    <definedName name="Μήνας">'Ταμειακές ροές'!$B$3</definedName>
    <definedName name="Όνομα">'Ταμειακές ροές'!$B$1</definedName>
    <definedName name="ΤίτλοςΠροϋπολογισμού">'Ταμειακές ροές'!$B$2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3" i="1"/>
  <c r="B3" i="4" s="1"/>
  <c r="B3" i="3" l="1"/>
  <c r="E8" i="3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4" i="4" l="1"/>
  <c r="B4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<sst xmlns="http://schemas.openxmlformats.org/spreadsheetml/2006/main" count="49" uniqueCount="37">
  <si>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Όνομα</t>
  </si>
  <si>
    <t xml:space="preserve">Οικογενειακός προϋπολογισμός </t>
  </si>
  <si>
    <t>Σημείωση: Ο πίνακας ταμειακών ροών υπολογίζεται αυτόματα με βάση τις καταχωρήσεις στα φύλλα εργασίας "Μηνιαία έσοδα" και "Μηνιαία έξοδα".</t>
  </si>
  <si>
    <t>Ταμειακές ροές</t>
  </si>
  <si>
    <t>Συνολικά έσοδα</t>
  </si>
  <si>
    <t>Συνολικά έξοδα</t>
  </si>
  <si>
    <t>Ταμειακό σύνολο</t>
  </si>
  <si>
    <t>Προβλεπόμενα</t>
  </si>
  <si>
    <t>Πραγματικά</t>
  </si>
  <si>
    <t>Διακύμανση</t>
  </si>
  <si>
    <t>Μηνιαία έσοδα</t>
  </si>
  <si>
    <t>Έσοδο 1</t>
  </si>
  <si>
    <t>Έσοδο 2</t>
  </si>
  <si>
    <t>Άλλα έσοδα</t>
  </si>
  <si>
    <t>Μηνιαία έξοδα</t>
  </si>
  <si>
    <t>Στέγαση</t>
  </si>
  <si>
    <t>Ψώνια</t>
  </si>
  <si>
    <t>Τηλέφωνο</t>
  </si>
  <si>
    <t>Ηλεκτρικό / Φυσικό αέριο</t>
  </si>
  <si>
    <t>Ύδρευση / Αποχέτευση / Αποκομιδή απορριμμάτων</t>
  </si>
  <si>
    <t>Συνδρομητική τηλεόραση</t>
  </si>
  <si>
    <t>Internet</t>
  </si>
  <si>
    <t>Συντήρηση / Επισκευές</t>
  </si>
  <si>
    <t>Παιδικός σταθμός</t>
  </si>
  <si>
    <t>Δίδακτρα</t>
  </si>
  <si>
    <t>Κατοικίδια</t>
  </si>
  <si>
    <t>Μετακινήσεις</t>
  </si>
  <si>
    <t>Προσωπική φροντίδα</t>
  </si>
  <si>
    <t>Ασφάλιση</t>
  </si>
  <si>
    <t>Πιστωτικές κάρτες</t>
  </si>
  <si>
    <t>Δάνεια</t>
  </si>
  <si>
    <t>Φόροι</t>
  </si>
  <si>
    <t>Δώρα / Έρανοι</t>
  </si>
  <si>
    <t>Αποταμιεύσεις</t>
  </si>
  <si>
    <t>Άλλο</t>
  </si>
  <si>
    <t>ΔΕΔΟΜΕΝΑ ΓΡΑΦΗΜΑΤΟΣ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</si>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</sst>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3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2" tint="-0.2499465926084170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1" fillId="0" borderId="7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NumberFormat="1"/>
    <xf numFmtId="3" fontId="0" fillId="0" borderId="8" xfId="0" applyNumberFormat="1" applyBorder="1"/>
    <xf numFmtId="0" fontId="6" fillId="0" borderId="0" xfId="6" applyAlignme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12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13000000}"/>
    <cellStyle name="Title" xfId="1" builtinId="15" customBuiltin="1"/>
    <cellStyle name="Total" xfId="26" builtinId="25" customBuiltin="1"/>
    <cellStyle name="Variance" xfId="10" xr:uid="{00000000-0005-0000-0000-000014000000}"/>
    <cellStyle name="Warning Text" xfId="24" builtinId="11" customBuiltin="1"/>
    <cellStyle name="Year" xfId="7" xr:uid="{00000000-0005-0000-0000-000015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'ΔΕΔΟΜΕΝΑ ΓΡΑΦΗΜΑΤΟΣ'!$C$3</c:f>
              <c:strCache>
                <c:ptCount val="1"/>
                <c:pt idx="0">
                  <c:v>Προβλεπόμενα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'ΔΕΔΟΜΕΝΑ ΓΡΑΦΗΜΑΤΟΣ'!$B$4:$B$6</c:f>
              <c:strCache>
                <c:ptCount val="3"/>
                <c:pt idx="0">
                  <c:v>Ταμειακές ροές</c:v>
                </c:pt>
                <c:pt idx="1">
                  <c:v>Μηνιαία έσοδα</c:v>
                </c:pt>
                <c:pt idx="2">
                  <c:v>Μηνιαία έξοδα</c:v>
                </c:pt>
              </c:strCache>
            </c:strRef>
          </c:cat>
          <c:val>
            <c:numRef>
              <c:f>'ΔΕΔΟΜΕΝΑ ΓΡΑΦΗΜΑΤΟΣ'!$C$4:$C$6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'ΔΕΔΟΜΕΝΑ ΓΡΑΦΗΜΑΤΟΣ'!$D$3</c:f>
              <c:strCache>
                <c:ptCount val="1"/>
                <c:pt idx="0">
                  <c:v>Πραγματικά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'ΔΕΔΟΜΕΝΑ ΓΡΑΦΗΜΑΤΟΣ'!$B$4:$B$6</c:f>
              <c:strCache>
                <c:ptCount val="3"/>
                <c:pt idx="0">
                  <c:v>Ταμειακές ροές</c:v>
                </c:pt>
                <c:pt idx="1">
                  <c:v>Μηνιαία έσοδα</c:v>
                </c:pt>
                <c:pt idx="2">
                  <c:v>Μηνιαία έξοδα</c:v>
                </c:pt>
              </c:strCache>
            </c:strRef>
          </c:cat>
          <c:val>
            <c:numRef>
              <c:f>'ΔΕΔΟΜΕΝΑ ΓΡΑΦΗΜΑΤΟΣ'!$D$4:$D$6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17836464"/>
        <c:axId val="317831024"/>
      </c:barChart>
      <c:catAx>
        <c:axId val="31783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831024"/>
        <c:crosses val="autoZero"/>
        <c:auto val="1"/>
        <c:lblAlgn val="ctr"/>
        <c:lblOffset val="100"/>
        <c:noMultiLvlLbl val="0"/>
      </c:catAx>
      <c:valAx>
        <c:axId val="317831024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1783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544231317715271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Γράφημα προϋπολογισμού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ΤαμειακέςΡοές" displayName="ΤαμειακέςΡοές" ref="B6:E9" totalsRowCount="1">
  <autoFilter ref="B6:E8" xr:uid="{00000000-0009-0000-0100-000001000000}"/>
  <tableColumns count="4">
    <tableColumn id="1" xr3:uid="{00000000-0010-0000-0000-000001000000}" name="Ταμειακές ροές" totalsRowLabel="Ταμειακό σύνολο" totalsRowDxfId="11"/>
    <tableColumn id="3" xr3:uid="{00000000-0010-0000-0000-000003000000}" name="Προβλεπόμενα" totalsRowFunction="custom" totalsRowDxfId="10">
      <totalsRowFormula>C7-C8</totalsRowFormula>
    </tableColumn>
    <tableColumn id="4" xr3:uid="{00000000-0010-0000-0000-000004000000}" name="Πραγματικά" totalsRowFunction="custom" totalsRowDxfId="9">
      <totalsRowFormula>D7-D8</totalsRowFormula>
    </tableColumn>
    <tableColumn id="5" xr3:uid="{00000000-0010-0000-0000-000005000000}" name="Διακύμανση" totalsRowFunction="sum" totalsRowDxfId="8">
      <calculatedColumnFormula>Έσοδα[[#Totals],[Διακύμανση]]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Έσοδα" displayName="Έσοδα" ref="B5:E9" totalsRowCount="1">
  <autoFilter ref="B5:E8" xr:uid="{00000000-0009-0000-0100-000005000000}"/>
  <tableColumns count="4">
    <tableColumn id="1" xr3:uid="{00000000-0010-0000-0100-000001000000}" name="Μηνιαία έσοδα" totalsRowLabel="Συνολικά έσοδα" totalsRowDxfId="7" dataCellStyle="Table Details"/>
    <tableColumn id="3" xr3:uid="{00000000-0010-0000-0100-000003000000}" name="Προβλεπόμενα" totalsRowFunction="sum" totalsRowDxfId="6" dataCellStyle="Amounts"/>
    <tableColumn id="4" xr3:uid="{00000000-0010-0000-0100-000004000000}" name="Πραγματικά" totalsRowFunction="sum" totalsRowDxfId="5" dataCellStyle="Amounts"/>
    <tableColumn id="5" xr3:uid="{00000000-0010-0000-0100-000005000000}" name="Διακύμανση" totalsRowFunction="sum" totalsRowDxfId="4" dataCellStyle="Variance">
      <calculatedColumnFormula>Έσοδα[[#This Row],[Πραγματικά]]-Έσοδα[[#This Row],[Προβλεπόμενα]]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Έξοδα" displayName="Έξοδα" ref="B5:E26" totalsRowCount="1">
  <autoFilter ref="B5:E25" xr:uid="{00000000-0009-0000-0100-000009000000}"/>
  <tableColumns count="4">
    <tableColumn id="1" xr3:uid="{00000000-0010-0000-0200-000001000000}" name="Μηνιαία έξοδα" totalsRowLabel="Άθροισμα" totalsRowDxfId="3" dataCellStyle="Table Details"/>
    <tableColumn id="3" xr3:uid="{00000000-0010-0000-0200-000003000000}" name="Προβλεπόμενα" totalsRowFunction="sum" totalsRowDxfId="2" dataCellStyle="Amounts"/>
    <tableColumn id="4" xr3:uid="{00000000-0010-0000-0200-000004000000}" name="Πραγματικά" totalsRowFunction="sum" totalsRowDxfId="1" dataCellStyle="Amounts"/>
    <tableColumn id="5" xr3:uid="{00000000-0010-0000-0200-000005000000}" name="Διακύμανση" totalsRowFunction="sum" totalsRowDxfId="0" dataCellStyle="Variance">
      <calculatedColumnFormula>Έξοδα[[#This Row],[Προβλεπόμενα]]-Έξοδα[[#This Row],[Πραγματικά]]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TEXT(TODAY(),"μμμμ")</f>
        <v>μμμμ</v>
      </c>
      <c r="C3" s="24"/>
    </row>
    <row r="4" spans="2:5" ht="26.25" x14ac:dyDescent="0.3">
      <c r="B4" s="6">
        <f ca="1">YEAR(TODAY())</f>
        <v>2018</v>
      </c>
      <c r="C4" s="2"/>
    </row>
    <row r="5" spans="2:5" ht="229.5" customHeight="1" x14ac:dyDescent="0.3">
      <c r="B5" s="25" t="s">
        <v>2</v>
      </c>
      <c r="C5" s="25"/>
      <c r="D5" s="25"/>
      <c r="E5" s="25"/>
    </row>
    <row r="6" spans="2:5" ht="45" customHeight="1" x14ac:dyDescent="0.5">
      <c r="B6" s="19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3">
      <c r="B7" s="16" t="s">
        <v>4</v>
      </c>
      <c r="C7" s="17">
        <f>Έσοδα[[#Totals],[Προβλεπόμενα]]</f>
        <v>5700</v>
      </c>
      <c r="D7" s="17">
        <f>Έσοδα[[#Totals],[Πραγματικά]]</f>
        <v>5500</v>
      </c>
      <c r="E7" s="18">
        <f>Έσοδα[[#Totals],[Διακύμανση]]</f>
        <v>-200</v>
      </c>
    </row>
    <row r="8" spans="2:5" ht="17.25" customHeight="1" x14ac:dyDescent="0.3">
      <c r="B8" s="16" t="s">
        <v>5</v>
      </c>
      <c r="C8" s="17">
        <f>Έξοδα[[#Totals],[Προβλεπόμενα]]</f>
        <v>3603</v>
      </c>
      <c r="D8" s="17">
        <f>Έξοδα[[#Totals],[Πραγματικά]]</f>
        <v>3655</v>
      </c>
      <c r="E8" s="18">
        <f>Έξοδα[[#Totals],[Διακύμανση]]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SUBTOTAL(109,ΤαμειακέςΡοές[Διακύμανση])</f>
        <v>-252</v>
      </c>
    </row>
  </sheetData>
  <mergeCells count="1">
    <mergeCell ref="B5:E5"/>
  </mergeCells>
  <dataValidations count="10">
    <dataValidation allowBlank="1" showInputMessage="1" showErrorMessage="1" prompt="Δημιουργήστε έναν οικογενειακό προϋπολογισμό σε αυτό το βιβλίο εργασίας. Το γράφημα και ο πίνακας ταμειακών ροών σε αυτό το φύλλο εργασίας ενημερώνονται αυτόματα με βάση τα μηνιαία έσοδα και έξοδα που έχουν καταχωρηθεί σε άλλα φύλλα εργασίας" sqref="A1" xr:uid="{00000000-0002-0000-0000-000000000000}"/>
    <dataValidation allowBlank="1" showInputMessage="1" showErrorMessage="1" prompt="Εισαγάγετε όνομα για τον προϋπολογισμό σε αυτό το κελί" sqref="B1" xr:uid="{00000000-0002-0000-0000-000001000000}"/>
    <dataValidation allowBlank="1" showInputMessage="1" showErrorMessage="1" prompt="Εισαγάγετε τον μήνα σε αυτό το κελί και το έτος στο κελί παρακάτω" sqref="B3" xr:uid="{00000000-0002-0000-0000-000002000000}"/>
    <dataValidation allowBlank="1" showInputMessage="1" showErrorMessage="1" prompt="Εισαγάγετε το έτος σε αυτό το κελί" sqref="B4" xr:uid="{00000000-0002-0000-0000-000003000000}"/>
    <dataValidation allowBlank="1" showInputMessage="1" showErrorMessage="1" prompt="Τα στοιχεία για τα συνολικά έσοδα και τα συνολικά έξοδα ενημερώνονται αυτόματα σε αυτή τη στήλη, κάτω από αυτή την επικεφαλίδα, με βάση τις καταχωρήσεις στους πίνακες εσόδων και εξόδων." sqref="B6" xr:uid="{00000000-0002-0000-0000-000004000000}"/>
    <dataValidation allowBlank="1" showInputMessage="1" showErrorMessage="1" prompt="Τα πραγματικά έσοδα και έξοδα ενημερώνονται αυτόματα σε αυτή τη στήλη, κάτω από αυτή την επικεφαλίδα" sqref="D6" xr:uid="{00000000-0002-0000-0000-000005000000}"/>
    <dataValidation allowBlank="1" showInputMessage="1" showErrorMessage="1" prompt="Το ποσό διακύμανσης και το εικονίδιο ενημερώνονται αυτόματα σε αυτή τη στήλη, κάτω από αυτή την επικεφαλίδα" sqref="E6" xr:uid="{00000000-0002-0000-0000-000006000000}"/>
    <dataValidation allowBlank="1" showInputMessage="1" showErrorMessage="1" prompt="Γράφημα στηλών που εμφανίζει τη σύγκριση των πραγματικών και των προβλεπόμενων ταμειακών ροών και των μηνιαίων εσόδων και εξόδων." sqref="B5" xr:uid="{00000000-0002-0000-0000-000007000000}"/>
    <dataValidation allowBlank="1" showInputMessage="1" showErrorMessage="1" prompt="Ο τίτλος αυτού του φύλλου εργασίας βρίσκεται σε αυτό το κελί και ένα γράφημα και μια συμβουλή στο κελί B5. Πληκτρολογήστε τον μήνα στο κελί παρακάτω" sqref="B2" xr:uid="{00000000-0002-0000-0000-000008000000}"/>
    <dataValidation allowBlank="1" showInputMessage="1" showErrorMessage="1" prompt="Τα προβλεπόμενα έσοδα και έξοδα ενημερώνονται αυτόματα σε αυτή τη στήλη, κάτω από αυτή την επικεφαλίδα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Όνομα</f>
        <v>Όνομα</v>
      </c>
      <c r="C1" s="2"/>
    </row>
    <row r="2" spans="2:5" ht="46.5" customHeight="1" x14ac:dyDescent="0.3">
      <c r="B2" s="4" t="str">
        <f>ΤίτλοςΠροϋπολογισμού</f>
        <v xml:space="preserve">Οικογενειακός προϋπολογισμός </v>
      </c>
      <c r="C2" s="23"/>
    </row>
    <row r="3" spans="2:5" ht="27" thickBot="1" x14ac:dyDescent="0.45">
      <c r="B3" s="11" t="str">
        <f ca="1">Μήνας</f>
        <v>μμμμ</v>
      </c>
      <c r="C3" s="24"/>
    </row>
    <row r="4" spans="2:5" ht="26.25" x14ac:dyDescent="0.3">
      <c r="B4" s="6">
        <f ca="1">Έτος</f>
        <v>2018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0" t="s">
        <v>11</v>
      </c>
      <c r="C6" s="14">
        <v>4000</v>
      </c>
      <c r="D6" s="14">
        <v>4000</v>
      </c>
      <c r="E6" s="15">
        <f>Έσοδα[[#This Row],[Πραγματικά]]-Έσοδα[[#This Row],[Προβλεπόμενα]]</f>
        <v>0</v>
      </c>
    </row>
    <row r="7" spans="2:5" ht="17.25" customHeight="1" x14ac:dyDescent="0.3">
      <c r="B7" s="20" t="s">
        <v>12</v>
      </c>
      <c r="C7" s="14">
        <v>1400</v>
      </c>
      <c r="D7" s="14">
        <v>1500</v>
      </c>
      <c r="E7" s="15">
        <f>Έσοδα[[#This Row],[Πραγματικά]]-Έσοδα[[#This Row],[Προβλεπόμενα]]</f>
        <v>100</v>
      </c>
    </row>
    <row r="8" spans="2:5" ht="17.25" customHeight="1" x14ac:dyDescent="0.3">
      <c r="B8" s="13" t="s">
        <v>13</v>
      </c>
      <c r="C8" s="14">
        <v>300</v>
      </c>
      <c r="D8" s="14">
        <v>0</v>
      </c>
      <c r="E8" s="15">
        <f>Έσοδα[[#This Row],[Πραγματικά]]-Έσοδα[[#This Row],[Προβλεπόμενα]]</f>
        <v>-300</v>
      </c>
    </row>
    <row r="9" spans="2:5" ht="17.25" customHeight="1" x14ac:dyDescent="0.3">
      <c r="B9" s="21" t="s">
        <v>4</v>
      </c>
      <c r="C9" s="22">
        <f>SUBTOTAL(109,Έσοδα[Προβλεπόμενα])</f>
        <v>5700</v>
      </c>
      <c r="D9" s="22">
        <f>SUBTOTAL(109,Έσοδα[Πραγματικά])</f>
        <v>5500</v>
      </c>
      <c r="E9" s="22">
        <f>SUBTOTAL(109,Έσοδα[Διακύμανση])</f>
        <v>-200</v>
      </c>
    </row>
  </sheetData>
  <dataValidations count="9">
    <dataValidation allowBlank="1" showInputMessage="1" showErrorMessage="1" prompt="Η διακύμανση υπολογίζεται αυτόματα και το εικονίδιο ενημερώνεται σε αυτή τη στήλη, κάτω από αυτή την επικεφαλίδα" sqref="E5" xr:uid="{00000000-0002-0000-0100-000000000000}"/>
    <dataValidation allowBlank="1" showInputMessage="1" showErrorMessage="1" prompt="Εισαγάγετε τα πραγματικά έσοδα σε αυτή τη στήλη, κάτω από αυτή την επικεφαλίδα." sqref="D5" xr:uid="{00000000-0002-0000-0100-000001000000}"/>
    <dataValidation allowBlank="1" showInputMessage="1" showErrorMessage="1" prompt="Εισαγάγετε τα προβλεπόμενα έσοδα σε αυτή τη στήλη, κάτω από αυτή την επικεφαλίδα." sqref="C5" xr:uid="{00000000-0002-0000-0100-000002000000}"/>
    <dataValidation allowBlank="1" showInputMessage="1" showErrorMessage="1" prompt="Εισαγάγετε στοιχεία μηνιαίων εσόδων σε αυτή τη στήλη, κάτω από αυτή την επικεφαλίδα. Χρησιμοποιήστε φίλτρα επικεφαλίδας για να βρείτε συγκεκριμένες καταχωρήσεις" sqref="B5" xr:uid="{00000000-0002-0000-0100-000003000000}"/>
    <dataValidation allowBlank="1" showInputMessage="1" showErrorMessage="1" prompt="Το έτος ενημερώνεται αυτόματα με βάση το έτος που έχει εισαχθεί στο κελί B4 στο φύλλο εργασίας &quot;Ταμειακές ροές&quot;. Εισαγάγετε στοιχεία εσόδων στον πίνακα παρακάτω" sqref="B4" xr:uid="{00000000-0002-0000-0100-000004000000}"/>
    <dataValidation allowBlank="1" showInputMessage="1" showErrorMessage="1" prompt="Ο μήνας ενημερώνεται αυτόματα με βάση τον μήνα που έχει εισαχθεί στο κελί B3 στο φύλλο εργασίας &quot;Ταμειακές ροές&quot;" sqref="B3" xr:uid="{00000000-0002-0000-0100-000005000000}"/>
    <dataValidation allowBlank="1" showInputMessage="1" showErrorMessage="1" prompt="Το όνομα ενημερώνεται αυτόματα με βάση το όνομα που έχει εισαχθεί στο κελί B1 στο φύλλο εργασίας &quot;Ταμειακές ροές&quot;" sqref="B1" xr:uid="{00000000-0002-0000-0100-000006000000}"/>
    <dataValidation allowBlank="1" showInputMessage="1" showErrorMessage="1" prompt="Εισαγάγετε στοιχεία στον πίνακα &quot;Έσοδα&quot; σε αυτό το φύλλο εργασίας για να παρακολουθείτε τα προβλεπόμενα και τα πραγματικά μηνιαία έσοδα" sqref="A1" xr:uid="{00000000-0002-0000-0100-000007000000}"/>
    <dataValidation allowBlank="1" showInputMessage="1" showErrorMessage="1" prompt="Ο τίτλος ενημερώνεται αυτόματα με βάση τον τίτλο που έχει εισαχθεί στο κελί B2 στο φύλλο εργασίας &quot;Ταμειακές ροές&quot;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Όνομα</f>
        <v>Όνομα</v>
      </c>
      <c r="C1" s="2"/>
    </row>
    <row r="2" spans="2:5" ht="46.5" customHeight="1" x14ac:dyDescent="0.3">
      <c r="B2" s="4" t="str">
        <f>ΤίτλοςΠροϋπολογισμού</f>
        <v xml:space="preserve">Οικογενειακός προϋπολογισμός </v>
      </c>
      <c r="C2" s="2"/>
    </row>
    <row r="3" spans="2:5" ht="27" thickBot="1" x14ac:dyDescent="0.45">
      <c r="B3" s="11" t="str">
        <f ca="1">Μήνας</f>
        <v>μμμμ</v>
      </c>
      <c r="C3" s="24"/>
    </row>
    <row r="4" spans="2:5" ht="26.25" x14ac:dyDescent="0.3">
      <c r="B4" s="6">
        <f ca="1">Έτος</f>
        <v>2018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3" t="s">
        <v>15</v>
      </c>
      <c r="C6" s="14">
        <v>1500</v>
      </c>
      <c r="D6" s="14">
        <v>1500</v>
      </c>
      <c r="E6" s="15">
        <f>Έξοδα[[#This Row],[Προβλεπόμενα]]-Έξοδα[[#This Row],[Πραγματικά]]</f>
        <v>0</v>
      </c>
    </row>
    <row r="7" spans="2:5" ht="17.25" customHeight="1" x14ac:dyDescent="0.3">
      <c r="B7" s="13" t="s">
        <v>16</v>
      </c>
      <c r="C7" s="14">
        <v>250</v>
      </c>
      <c r="D7" s="14">
        <v>280</v>
      </c>
      <c r="E7" s="15">
        <f>Έξοδα[[#This Row],[Προβλεπόμενα]]-Έξοδα[[#This Row],[Πραγματικά]]</f>
        <v>-30</v>
      </c>
    </row>
    <row r="8" spans="2:5" ht="17.25" customHeight="1" x14ac:dyDescent="0.3">
      <c r="B8" s="13" t="s">
        <v>17</v>
      </c>
      <c r="C8" s="14">
        <v>38</v>
      </c>
      <c r="D8" s="14">
        <v>38</v>
      </c>
      <c r="E8" s="15">
        <f>Έξοδα[[#This Row],[Προβλεπόμενα]]-Έξοδα[[#This Row],[Πραγματικά]]</f>
        <v>0</v>
      </c>
    </row>
    <row r="9" spans="2:5" ht="17.25" customHeight="1" x14ac:dyDescent="0.3">
      <c r="B9" s="13" t="s">
        <v>18</v>
      </c>
      <c r="C9" s="14">
        <v>65</v>
      </c>
      <c r="D9" s="14">
        <v>78</v>
      </c>
      <c r="E9" s="15">
        <f>Έξοδα[[#This Row],[Προβλεπόμενα]]-Έξοδα[[#This Row],[Πραγματικά]]</f>
        <v>-13</v>
      </c>
    </row>
    <row r="10" spans="2:5" ht="17.25" customHeight="1" x14ac:dyDescent="0.3">
      <c r="B10" s="13" t="s">
        <v>19</v>
      </c>
      <c r="C10" s="14">
        <v>25</v>
      </c>
      <c r="D10" s="14">
        <v>21</v>
      </c>
      <c r="E10" s="15">
        <f>Έξοδα[[#This Row],[Προβλεπόμενα]]-Έξοδα[[#This Row],[Πραγματικά]]</f>
        <v>4</v>
      </c>
    </row>
    <row r="11" spans="2:5" ht="17.25" customHeight="1" x14ac:dyDescent="0.3">
      <c r="B11" s="13" t="s">
        <v>20</v>
      </c>
      <c r="C11" s="14">
        <v>75</v>
      </c>
      <c r="D11" s="14">
        <v>83</v>
      </c>
      <c r="E11" s="15">
        <f>Έξοδα[[#This Row],[Προβλεπόμενα]]-Έξοδα[[#This Row],[Πραγματικά]]</f>
        <v>-8</v>
      </c>
    </row>
    <row r="12" spans="2:5" ht="17.25" customHeight="1" x14ac:dyDescent="0.3">
      <c r="B12" s="13" t="s">
        <v>21</v>
      </c>
      <c r="C12" s="14">
        <v>60</v>
      </c>
      <c r="D12" s="14">
        <v>60</v>
      </c>
      <c r="E12" s="15">
        <f>Έξοδα[[#This Row],[Προβλεπόμενα]]-Έξοδα[[#This Row],[Πραγματικά]]</f>
        <v>0</v>
      </c>
    </row>
    <row r="13" spans="2:5" ht="17.25" customHeight="1" x14ac:dyDescent="0.3">
      <c r="B13" s="13" t="s">
        <v>22</v>
      </c>
      <c r="C13" s="14">
        <v>0</v>
      </c>
      <c r="D13" s="14">
        <v>60</v>
      </c>
      <c r="E13" s="15">
        <f>Έξοδα[[#This Row],[Προβλεπόμενα]]-Έξοδα[[#This Row],[Πραγματικά]]</f>
        <v>-60</v>
      </c>
    </row>
    <row r="14" spans="2:5" ht="17.25" customHeight="1" x14ac:dyDescent="0.3">
      <c r="B14" s="13" t="s">
        <v>23</v>
      </c>
      <c r="C14" s="14">
        <v>180</v>
      </c>
      <c r="D14" s="14">
        <v>150</v>
      </c>
      <c r="E14" s="15">
        <f>Έξοδα[[#This Row],[Προβλεπόμενα]]-Έξοδα[[#This Row],[Πραγματικά]]</f>
        <v>30</v>
      </c>
    </row>
    <row r="15" spans="2:5" ht="17.25" customHeight="1" x14ac:dyDescent="0.3">
      <c r="B15" s="13" t="s">
        <v>24</v>
      </c>
      <c r="C15" s="14">
        <v>250</v>
      </c>
      <c r="D15" s="14">
        <v>250</v>
      </c>
      <c r="E15" s="15">
        <f>Έξοδα[[#This Row],[Προβλεπόμενα]]-Έξοδα[[#This Row],[Πραγματικά]]</f>
        <v>0</v>
      </c>
    </row>
    <row r="16" spans="2:5" ht="17.25" customHeight="1" x14ac:dyDescent="0.3">
      <c r="B16" s="13" t="s">
        <v>25</v>
      </c>
      <c r="C16" s="14">
        <v>75</v>
      </c>
      <c r="D16" s="14">
        <v>80</v>
      </c>
      <c r="E16" s="15">
        <f>Έξοδα[[#This Row],[Προβλεπόμενα]]-Έξοδα[[#This Row],[Πραγματικά]]</f>
        <v>-5</v>
      </c>
    </row>
    <row r="17" spans="2:5" ht="17.25" customHeight="1" x14ac:dyDescent="0.3">
      <c r="B17" s="13" t="s">
        <v>26</v>
      </c>
      <c r="C17" s="14">
        <v>280</v>
      </c>
      <c r="D17" s="14">
        <v>260</v>
      </c>
      <c r="E17" s="15">
        <f>Έξοδα[[#This Row],[Προβλεπόμενα]]-Έξοδα[[#This Row],[Πραγματικά]]</f>
        <v>20</v>
      </c>
    </row>
    <row r="18" spans="2:5" ht="17.25" customHeight="1" x14ac:dyDescent="0.3">
      <c r="B18" s="13" t="s">
        <v>27</v>
      </c>
      <c r="C18" s="14">
        <v>75</v>
      </c>
      <c r="D18" s="14">
        <v>65</v>
      </c>
      <c r="E18" s="15">
        <f>Έξοδα[[#This Row],[Προβλεπόμενα]]-Έξοδα[[#This Row],[Πραγματικά]]</f>
        <v>10</v>
      </c>
    </row>
    <row r="19" spans="2:5" ht="17.25" customHeight="1" x14ac:dyDescent="0.3">
      <c r="B19" s="13" t="s">
        <v>28</v>
      </c>
      <c r="C19" s="14">
        <v>255</v>
      </c>
      <c r="D19" s="14">
        <v>255</v>
      </c>
      <c r="E19" s="15">
        <f>Έξοδα[[#This Row],[Προβλεπόμενα]]-Έξοδα[[#This Row],[Πραγματικά]]</f>
        <v>0</v>
      </c>
    </row>
    <row r="20" spans="2:5" ht="17.25" customHeight="1" x14ac:dyDescent="0.3">
      <c r="B20" s="13" t="s">
        <v>29</v>
      </c>
      <c r="C20" s="14">
        <v>100</v>
      </c>
      <c r="D20" s="14">
        <v>100</v>
      </c>
      <c r="E20" s="15">
        <f>Έξοδα[[#This Row],[Προβλεπόμενα]]-Έξοδα[[#This Row],[Πραγματικά]]</f>
        <v>0</v>
      </c>
    </row>
    <row r="21" spans="2:5" ht="17.25" customHeight="1" x14ac:dyDescent="0.3">
      <c r="B21" s="13" t="s">
        <v>30</v>
      </c>
      <c r="C21" s="14">
        <v>0</v>
      </c>
      <c r="D21" s="14">
        <v>0</v>
      </c>
      <c r="E21" s="15">
        <f>Έξοδα[[#This Row],[Προβλεπόμενα]]-Έξοδα[[#This Row],[Πραγματικά]]</f>
        <v>0</v>
      </c>
    </row>
    <row r="22" spans="2:5" ht="17.25" customHeight="1" x14ac:dyDescent="0.3">
      <c r="B22" s="13" t="s">
        <v>31</v>
      </c>
      <c r="C22" s="14">
        <v>0</v>
      </c>
      <c r="D22" s="14">
        <v>0</v>
      </c>
      <c r="E22" s="15">
        <f>Έξοδα[[#This Row],[Προβλεπόμενα]]-Έξοδα[[#This Row],[Πραγματικά]]</f>
        <v>0</v>
      </c>
    </row>
    <row r="23" spans="2:5" ht="17.25" customHeight="1" x14ac:dyDescent="0.3">
      <c r="B23" s="13" t="s">
        <v>32</v>
      </c>
      <c r="C23" s="14">
        <v>150</v>
      </c>
      <c r="D23" s="14">
        <v>150</v>
      </c>
      <c r="E23" s="15">
        <f>Έξοδα[[#This Row],[Προβλεπόμενα]]-Έξοδα[[#This Row],[Πραγματικά]]</f>
        <v>0</v>
      </c>
    </row>
    <row r="24" spans="2:5" ht="17.25" customHeight="1" x14ac:dyDescent="0.3">
      <c r="B24" s="13" t="s">
        <v>33</v>
      </c>
      <c r="C24" s="14">
        <v>225</v>
      </c>
      <c r="D24" s="14">
        <v>225</v>
      </c>
      <c r="E24" s="15">
        <f>Έξοδα[[#This Row],[Προβλεπόμενα]]-Έξοδα[[#This Row],[Πραγματικά]]</f>
        <v>0</v>
      </c>
    </row>
    <row r="25" spans="2:5" ht="17.25" customHeight="1" x14ac:dyDescent="0.3">
      <c r="B25" s="13" t="s">
        <v>34</v>
      </c>
      <c r="C25" s="14">
        <v>0</v>
      </c>
      <c r="D25" s="14">
        <v>0</v>
      </c>
      <c r="E25" s="15">
        <f>Έξοδα[[#This Row],[Προβλεπόμενα]]-Έξοδα[[#This Row],[Πραγματικά]]</f>
        <v>0</v>
      </c>
    </row>
    <row r="26" spans="2:5" ht="17.25" customHeight="1" x14ac:dyDescent="0.3">
      <c r="B26" s="8" t="s">
        <v>36</v>
      </c>
      <c r="C26" s="7">
        <f>SUBTOTAL(109,Έξοδα[Προβλεπόμενα])</f>
        <v>3603</v>
      </c>
      <c r="D26" s="7">
        <f>SUBTOTAL(109,Έξοδα[Πραγματικά])</f>
        <v>3655</v>
      </c>
      <c r="E26" s="7">
        <f>SUBTOTAL(109,Έξοδα[Διακύμανση])</f>
        <v>-52</v>
      </c>
    </row>
  </sheetData>
  <dataValidations count="9">
    <dataValidation allowBlank="1" showInputMessage="1" showErrorMessage="1" prompt="Εισαγάγετε στοιχεία στον πίνακα &quot;Έξοδα&quot; σε αυτό το φύλλο εργασίας για να παρακολουθείτε τα προβλεπόμενα και τα πραγματικά μηνιαία έξοδα" sqref="A1" xr:uid="{00000000-0002-0000-0200-000000000000}"/>
    <dataValidation allowBlank="1" showInputMessage="1" showErrorMessage="1" prompt="Το όνομα ενημερώνεται αυτόματα με βάση το όνομα που έχει εισαχθεί στο κελί B1 στο φύλλο εργασίας &quot;Ταμειακές ροές&quot;" sqref="B1" xr:uid="{00000000-0002-0000-0200-000001000000}"/>
    <dataValidation allowBlank="1" showInputMessage="1" showErrorMessage="1" prompt="Ο μήνας ενημερώνεται αυτόματα με βάση τον μήνα που έχει εισαχθεί στο κελί B3 στο φύλλο εργασίας &quot;Ταμειακές ροές&quot;" sqref="B3" xr:uid="{00000000-0002-0000-0200-000002000000}"/>
    <dataValidation allowBlank="1" showInputMessage="1" showErrorMessage="1" prompt="Το έτος ενημερώνεται αυτόματα με βάση το έτος που έχει εισαχθεί στο κελί B4 στο φύλλο εργασίας &quot;Ταμειακές ροές&quot;. Εισαγάγετε στοιχεία εξόδων στον πίνακα παρακάτω" sqref="B4" xr:uid="{00000000-0002-0000-0200-000003000000}"/>
    <dataValidation allowBlank="1" showInputMessage="1" showErrorMessage="1" prompt="Εισαγάγετε στοιχεία μηνιαίων εξόδων σε αυτή τη στήλη, κάτω από αυτή την επικεφαλίδα. Χρησιμοποιήστε φίλτρα επικεφαλίδας για να βρείτε συγκεκριμένες καταχωρήσεις" sqref="B5" xr:uid="{00000000-0002-0000-0200-000004000000}"/>
    <dataValidation allowBlank="1" showInputMessage="1" showErrorMessage="1" prompt="Εισαγάγετε προβλεπόμενα έξοδα σε αυτή τη στήλη, κάτω από αυτή την επικεφαλίδα" sqref="C5" xr:uid="{00000000-0002-0000-0200-000005000000}"/>
    <dataValidation allowBlank="1" showInputMessage="1" showErrorMessage="1" prompt="Εισαγάγετε πραγματικά έξοδα σε αυτή τη στήλη, κάτω από αυτή την επικεφαλίδα" sqref="D5" xr:uid="{00000000-0002-0000-0200-000006000000}"/>
    <dataValidation allowBlank="1" showInputMessage="1" showErrorMessage="1" prompt="Η διακύμανση υπολογίζεται αυτόματα και το εικονίδιο ενημερώνεται σε αυτή τη στήλη, κάτω από αυτή την επικεφαλίδα" sqref="E5" xr:uid="{00000000-0002-0000-0200-000007000000}"/>
    <dataValidation allowBlank="1" showInputMessage="1" showErrorMessage="1" prompt="Ο τίτλος ενημερώνεται αυτόματα με βάση τον τίτλο που έχει εισαχθεί στο κελί B2 στο φύλλο εργασίας &quot;Ταμειακές ροές&quot;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ΤαμειακέςΡοές[[#Totals],[Προβλεπόμενα]]</f>
        <v>2097</v>
      </c>
      <c r="D4" s="3">
        <f>ΤαμειακέςΡοές[[#Totals],[Πραγματικά]]</f>
        <v>1845</v>
      </c>
    </row>
    <row r="5" spans="2:4" x14ac:dyDescent="0.3">
      <c r="B5" s="3" t="s">
        <v>10</v>
      </c>
      <c r="C5" s="3">
        <f>Έσοδα[[#Totals],[Προβλεπόμενα]]</f>
        <v>5700</v>
      </c>
      <c r="D5" s="3">
        <f>Έσοδα[[#Totals],[Πραγματικά]]</f>
        <v>5500</v>
      </c>
    </row>
    <row r="6" spans="2:4" x14ac:dyDescent="0.3">
      <c r="B6" s="3" t="s">
        <v>14</v>
      </c>
      <c r="C6" s="3">
        <f>Έξοδα[[#Totals],[Προβλεπόμενα]]</f>
        <v>3603</v>
      </c>
      <c r="D6" s="3">
        <f>Έξοδα[[#Totals],[Πραγματικά]]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Ταμειακές ροές</vt:lpstr>
      <vt:lpstr>Μηνιαία έσοδα</vt:lpstr>
      <vt:lpstr>Μηνιαία έξοδα</vt:lpstr>
      <vt:lpstr>ΔΕΔΟΜΕΝΑ ΓΡΑΦΗΜΑΤΟΣ</vt:lpstr>
      <vt:lpstr>'Μηνιαία έξοδα'!Print_Titles</vt:lpstr>
      <vt:lpstr>'Μηνιαία έσοδα'!Print_Titles</vt:lpstr>
      <vt:lpstr>'Ταμειακές ροές'!Print_Titles</vt:lpstr>
      <vt:lpstr>Έτος</vt:lpstr>
      <vt:lpstr>Μήνας</vt:lpstr>
      <vt:lpstr>Όνομα</vt:lpstr>
      <vt:lpstr>ΤίτλοςΠροϋπολογισμού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2018-08-10T05:43:21Z</dcterms:created>
  <dcterms:modified xsi:type="dcterms:W3CDTF">2018-08-10T05:43:21Z</dcterms:modified>
</cp:coreProperties>
</file>