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1600" windowHeight="11520"/>
  </bookViews>
  <sheets>
    <sheet name="ΚΌΣΤΟΣ ΑΝΑΚΑΙΝΙΣΗΣ" sheetId="1" r:id="rId1"/>
  </sheets>
  <definedNames>
    <definedName name="_xlnm.Print_Titles" localSheetId="0">'ΚΌΣΤΟΣ ΑΝΑΚΑΙΝΙΣΗΣ'!$3:$3</definedName>
    <definedName name="Αναλυτής_Κατηγορία">#N/A</definedName>
    <definedName name="ΠεριοχήΤίτλουΣειράς1...H28">'ΚΌΣΤΟΣ ΑΝΑΚΑΙΝΙΣΗΣ'!$B$26</definedName>
    <definedName name="ΤίτλοςΣτήλης1">Δεδομένα[[#Headers],[Κατηγορία]]</definedName>
  </definedNames>
  <calcPr calcId="162913"/>
  <fileRecoveryPr repairLoad="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H5" i="1"/>
  <c r="H6" i="1"/>
  <c r="H7" i="1"/>
  <c r="H8" i="1"/>
  <c r="H9" i="1"/>
  <c r="H10" i="1"/>
  <c r="H11" i="1"/>
  <c r="H12" i="1"/>
  <c r="H13" i="1"/>
  <c r="H14" i="1"/>
  <c r="H15" i="1"/>
  <c r="H16" i="1"/>
  <c r="H17" i="1"/>
  <c r="H18" i="1"/>
  <c r="H19" i="1"/>
  <c r="H20" i="1"/>
  <c r="H21" i="1"/>
  <c r="H22" i="1"/>
  <c r="H23" i="1"/>
  <c r="H24" i="1"/>
  <c r="H4" i="1"/>
  <c r="G5" i="1"/>
  <c r="G6" i="1"/>
  <c r="G7" i="1"/>
  <c r="G8" i="1"/>
  <c r="G9" i="1"/>
  <c r="G10" i="1"/>
  <c r="G11" i="1"/>
  <c r="G12" i="1"/>
  <c r="G13" i="1"/>
  <c r="G14" i="1"/>
  <c r="G15" i="1"/>
  <c r="G16" i="1"/>
  <c r="G17" i="1"/>
  <c r="G18" i="1"/>
  <c r="G19" i="1"/>
  <c r="G20" i="1"/>
  <c r="G21" i="1"/>
  <c r="G22" i="1"/>
  <c r="G23" i="1"/>
  <c r="G24" i="1"/>
  <c r="G4" i="1"/>
  <c r="H25" i="1" l="1"/>
  <c r="G25" i="1"/>
  <c r="G26" i="1"/>
  <c r="G27" i="1" s="1"/>
  <c r="G28" i="1" s="1"/>
  <c r="H26" i="1"/>
  <c r="H27" i="1" s="1"/>
  <c r="H28" i="1" s="1"/>
</calcChain>
</file>

<file path=xl/sharedStrings.xml><?xml version="1.0" encoding="utf-8"?>
<sst xmlns="http://schemas.openxmlformats.org/spreadsheetml/2006/main" count="53" uniqueCount="47">
  <si>
    <t>ΥΠΟΛΟΓΙΣΜΟΣ ΚΟΣΤΟΥΣ ΑΝΑΚΑΙΝΙΣΗΣ ΚΟΥΖΙΝΑΣ</t>
  </si>
  <si>
    <t>Κατηγορία</t>
  </si>
  <si>
    <t>Ντουλάπια</t>
  </si>
  <si>
    <t>Συσκευές καθαρισμού</t>
  </si>
  <si>
    <t>Συσκευές μαγειρέματος</t>
  </si>
  <si>
    <t>Πάγκοι</t>
  </si>
  <si>
    <t>Πόρτες</t>
  </si>
  <si>
    <t>Πρόσθετα</t>
  </si>
  <si>
    <t>Μπαταρίες</t>
  </si>
  <si>
    <t>Δάπεδα</t>
  </si>
  <si>
    <t>Συσκευές πλύσης ρούχων</t>
  </si>
  <si>
    <t>Φωτισμός</t>
  </si>
  <si>
    <t>Ψυγεία</t>
  </si>
  <si>
    <t>Νιπτήρες</t>
  </si>
  <si>
    <t>Εξαερισμός</t>
  </si>
  <si>
    <t>Τοίχοι</t>
  </si>
  <si>
    <t>Παράθυρα</t>
  </si>
  <si>
    <t>Άλλο</t>
  </si>
  <si>
    <t>Σύνολο</t>
  </si>
  <si>
    <t>Μερικό άθροισμα</t>
  </si>
  <si>
    <t>Μη αναμενόμενες δαπάνες - Προσθήκη 30%</t>
  </si>
  <si>
    <t>Είδη</t>
  </si>
  <si>
    <t>Κάτω ντουλάπια: Αρθρωτά-Τυπικά (ποσότητα σε μέτρα)</t>
  </si>
  <si>
    <t>Επάνω ντουλάπια: Αρθρωτά-Τυπικά (ποσότητα σε μέτρα)</t>
  </si>
  <si>
    <t>Πλυντήριο πιάτων: Τυπικό</t>
  </si>
  <si>
    <t>Απόρριψη: Τυπικό</t>
  </si>
  <si>
    <t>Περιοχή: Τυπικά συρόμενα</t>
  </si>
  <si>
    <t>Φούρνος μικροκυμάτων: Τυπικό</t>
  </si>
  <si>
    <t>Επιφάνεια μασίφ (ποσότητα σε μέτρα)</t>
  </si>
  <si>
    <t>Εσωτερικό: Επένδυση με καπλαμά</t>
  </si>
  <si>
    <t xml:space="preserve">Πρόσθετα: Στάνταρ ζεστό νερό </t>
  </si>
  <si>
    <t>Πρόσθετα: Δοχείο κρεμοσάπουνου</t>
  </si>
  <si>
    <t>Μπαταρία: Μοχλός, Τυπική</t>
  </si>
  <si>
    <t>Υλικό Laminate (ποσότητα σε τετραγωνικά μέτρα)</t>
  </si>
  <si>
    <t>Πλυντήριο: Τυπικό</t>
  </si>
  <si>
    <t>Στεγνωτήριο: Τυπικό</t>
  </si>
  <si>
    <t>Φωτισμός: Κυλινδρικά σποτάκια</t>
  </si>
  <si>
    <t>Ψυγείο: Εξωτερικό, Πολυτελείας</t>
  </si>
  <si>
    <t xml:space="preserve">Πολυτελείας με δύο λεκάνες, ανοξείδωτος χάλυβας </t>
  </si>
  <si>
    <t>Μονάδα απορροφητήρα: Τυπική με αγωγούς</t>
  </si>
  <si>
    <t>Γυψοσανίδα (ποσότητα σε τετραγωνικά μέτρα)</t>
  </si>
  <si>
    <t>Συρόμενα</t>
  </si>
  <si>
    <t>Ποσότητα</t>
  </si>
  <si>
    <t>Εκτιμώμενο κόστος</t>
  </si>
  <si>
    <t>Πραγματικό κόστος</t>
  </si>
  <si>
    <t>Συνολικό εκτιμώμενο κόστος</t>
  </si>
  <si>
    <t>Συνολικό πραγματικό κόστος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</si>
</sst>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0\ &quot;€&quot;"/>
    <numFmt numFmtId="168" formatCode="#,##0.00\ &quot;€&quot;"/>
  </numFmts>
  <fonts count="4"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8" fontId="2" fillId="0" borderId="0" applyFont="0" applyFill="0" applyBorder="0" applyProtection="0">
      <alignment horizontal="right"/>
    </xf>
    <xf numFmtId="167" fontId="2" fillId="2" borderId="0" applyFont="0" applyBorder="0" applyProtection="0">
      <alignment horizontal="right"/>
    </xf>
    <xf numFmtId="0" fontId="1" fillId="0" borderId="1">
      <alignment horizontal="left"/>
    </xf>
  </cellStyleXfs>
  <cellXfs count="11">
    <xf numFmtId="0" fontId="0" fillId="0" borderId="0" xfId="0">
      <alignment wrapText="1"/>
    </xf>
    <xf numFmtId="4" fontId="0" fillId="0" borderId="0" xfId="0" applyNumberFormat="1">
      <alignment wrapText="1"/>
    </xf>
    <xf numFmtId="0" fontId="1" fillId="0" borderId="1" xfId="5">
      <alignment horizontal="left"/>
    </xf>
    <xf numFmtId="1" fontId="0" fillId="0" borderId="0" xfId="2" applyFont="1">
      <alignment horizontal="right"/>
    </xf>
    <xf numFmtId="168" fontId="0" fillId="0" borderId="0" xfId="3" applyFont="1">
      <alignment horizontal="right"/>
    </xf>
    <xf numFmtId="167" fontId="0" fillId="2" borderId="0" xfId="4" applyFont="1">
      <alignment horizontal="right"/>
    </xf>
    <xf numFmtId="168" fontId="3" fillId="0" borderId="0" xfId="3" applyFont="1">
      <alignment horizontal="right"/>
    </xf>
    <xf numFmtId="0" fontId="3" fillId="0" borderId="0" xfId="1">
      <alignment horizontal="right"/>
    </xf>
    <xf numFmtId="168" fontId="0" fillId="0" borderId="0" xfId="0" applyNumberFormat="1">
      <alignment wrapText="1"/>
    </xf>
    <xf numFmtId="168" fontId="0" fillId="2" borderId="2" xfId="0" applyNumberFormat="1" applyFill="1" applyBorder="1">
      <alignment wrapText="1"/>
    </xf>
    <xf numFmtId="168" fontId="0" fillId="2" borderId="0" xfId="0" applyNumberFormat="1" applyFill="1" applyBorder="1">
      <alignment wrapText="1"/>
    </xf>
  </cellXfs>
  <cellStyles count="6">
    <cellStyle name="Επικεφαλίδα 1" xfId="1" builtinId="16" customBuiltin="1"/>
    <cellStyle name="Κανονικό" xfId="0" builtinId="0" customBuiltin="1"/>
    <cellStyle name="Κόμμα" xfId="2" builtinId="3" customBuiltin="1"/>
    <cellStyle name="Νόμισμα [0]" xfId="4" builtinId="7" customBuiltin="1"/>
    <cellStyle name="Νομισματική μονάδα" xfId="3" builtinId="4" customBuiltin="1"/>
    <cellStyle name="Τίτλος" xfId="5" builtinId="15" customBuiltin="1"/>
  </cellStyles>
  <dxfs count="10">
    <dxf>
      <numFmt numFmtId="168" formatCode="#,##0.00\ &quot;€&quot;"/>
      <fill>
        <patternFill patternType="solid">
          <fgColor indexed="64"/>
          <bgColor theme="8" tint="0.79998168889431442"/>
        </patternFill>
      </fill>
    </dxf>
    <dxf>
      <numFmt numFmtId="168" formatCode="#,##0.00\ &quot;€&quot;"/>
      <fill>
        <patternFill patternType="solid">
          <fgColor indexed="64"/>
          <bgColor theme="8" tint="0.79998168889431442"/>
        </patternFill>
      </fill>
      <border diagonalUp="0" diagonalDown="0">
        <left style="thin">
          <color theme="8"/>
        </left>
        <right/>
        <top/>
        <bottom/>
      </border>
    </dxf>
    <dxf>
      <numFmt numFmtId="168" formatCode="#,##0.00\ &quot;€&quot;"/>
    </dxf>
    <dxf>
      <numFmt numFmtId="168" formatCode="#,##0.00\ &quot;€&quot;"/>
    </dxf>
    <dxf>
      <numFmt numFmtId="4" formatCode="#,##0.00"/>
    </dxf>
    <dxf>
      <font>
        <b/>
        <color theme="1"/>
      </font>
      <border>
        <top style="double">
          <color theme="8"/>
        </top>
      </border>
    </dxf>
    <dxf>
      <font>
        <b/>
        <color theme="0"/>
      </font>
      <fill>
        <patternFill patternType="solid">
          <fgColor theme="8"/>
          <bgColor theme="8" tint="-0.24994659260841701"/>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2" defaultTableStyle="TableStyleMedium2" defaultPivotStyle="PivotStyleLight16">
    <tableStyle name="Category slicer" pivot="0" table="0" count="10">
      <tableStyleElement type="wholeTable" dxfId="9"/>
      <tableStyleElement type="headerRow" dxfId="8"/>
    </tableStyle>
    <tableStyle name="Υπολογισμός κόστους ανακαίνισης κουζίνας" pivot="0" count="3">
      <tableStyleElement type="wholeTable" dxfId="7"/>
      <tableStyleElement type="headerRow" dxfId="6"/>
      <tableStyleElement type="totalRow" dxfId="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3</xdr:row>
      <xdr:rowOff>19050</xdr:rowOff>
    </xdr:from>
    <xdr:to>
      <xdr:col>9</xdr:col>
      <xdr:colOff>3192975</xdr:colOff>
      <xdr:row>10</xdr:row>
      <xdr:rowOff>325650</xdr:rowOff>
    </xdr:to>
    <mc:AlternateContent xmlns:mc="http://schemas.openxmlformats.org/markup-compatibility/2006">
      <mc:Choice xmlns:sle15="http://schemas.microsoft.com/office/drawing/2012/slicer" Requires="sle15">
        <xdr:graphicFrame macro="">
          <xdr:nvGraphicFramePr>
            <xdr:cNvPr id="2" name="Κατηγορία" descr="Filter the worksheet by category"/>
            <xdr:cNvGraphicFramePr/>
          </xdr:nvGraphicFramePr>
          <xdr:xfrm>
            <a:off x="0" y="0"/>
            <a:ext cx="0" cy="0"/>
          </xdr:xfrm>
          <a:graphic>
            <a:graphicData uri="http://schemas.microsoft.com/office/drawing/2010/slicer">
              <sle:slicer xmlns:sle="http://schemas.microsoft.com/office/drawing/2010/slicer" name="Κατηγορία"/>
            </a:graphicData>
          </a:graphic>
        </xdr:graphicFrame>
      </mc:Choice>
      <mc:Fallback>
        <xdr:sp macro="" textlink="">
          <xdr:nvSpPr>
            <xdr:cNvPr id="0" name=""/>
            <xdr:cNvSpPr>
              <a:spLocks noTextEdit="1"/>
            </xdr:cNvSpPr>
          </xdr:nvSpPr>
          <xdr:spPr>
            <a:xfrm>
              <a:off x="10010775" y="1162050"/>
              <a:ext cx="3164400" cy="297360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πίνακα. Οι αναλυτές πίνακα υποστηρίζονται σε Excel ή νεότερη έκδοση.
Εάν το σχήμα τροποποιήθηκε σε παλαιότερη έκδοση του Excel ή εάν το βιβλίο εργασίας αποθηκεύτηκε σε Excel 2010 ή παλαιότερη έκδοση, ο αναλυτής δεν είναι δυνατό να χρησιμοποιηθεί.</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Αναλυτής_Κατηγορία" sourceName="Κατηγορία">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Κατηγορία" cache="Αναλυτής_Κατηγορία" caption="Κατηγορία" columnCount="2" style="Category slicer" rowHeight="225425"/>
</slicers>
</file>

<file path=xl/tables/table1.xml><?xml version="1.0" encoding="utf-8"?>
<table xmlns="http://schemas.openxmlformats.org/spreadsheetml/2006/main" id="1" name="Δεδομένα" displayName="Δεδομένα" ref="B3:H25" totalsRowCount="1">
  <autoFilter ref="B3: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Κατηγορία" totalsRowLabel="Σύνολο"/>
    <tableColumn id="2" name="Είδη"/>
    <tableColumn id="3" name="Ποσότητα" totalsRowDxfId="4"/>
    <tableColumn id="4" name="Εκτιμώμενο κόστος" totalsRowFunction="sum" totalsRowDxfId="3"/>
    <tableColumn id="5" name="Πραγματικό κόστος" totalsRowFunction="sum" totalsRowDxfId="2"/>
    <tableColumn id="6" name="Συνολικό εκτιμώμενο κόστος" totalsRowFunction="sum" totalsRowDxfId="1">
      <calculatedColumnFormula>Δεδομένα[[#This Row],[Ποσότητα]]*Δεδομένα[[#This Row],[Εκτιμώμενο κόστος]]</calculatedColumnFormula>
    </tableColumn>
    <tableColumn id="7" name="Συνολικό πραγματικό κόστος" totalsRowFunction="sum" totalsRowDxfId="0">
      <calculatedColumnFormula>Δεδομένα[[#This Row],[Ποσότητα]]*Δεδομένα[[#This Row],[Πραγματικό κόστος]]</calculatedColumnFormula>
    </tableColumn>
  </tableColumns>
  <tableStyleInfo name="Υπολογισμός κόστους ανακαίνισης κουζίνας" showFirstColumn="0" showLastColumn="0" showRowStripes="1" showColumnStripes="1"/>
  <extLst>
    <ext xmlns:x14="http://schemas.microsoft.com/office/spreadsheetml/2009/9/main" uri="{504A1905-F514-4f6f-8877-14C23A59335A}">
      <x14:table altTextSummary="Εισαγάγετε κατηγορία, στοιχεία, ποσότητα, εκτιμώμενο κόστος και πραγματικό κόστος σε αυτόν τον πίνακα. Το συνολικό εκτιμώμενο και πραγματικό κόστος υπολογίζεται αυτόματα"/>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28"/>
  <sheetViews>
    <sheetView showGridLines="0" tabSelected="1" zoomScaleNormal="100" workbookViewId="0"/>
  </sheetViews>
  <sheetFormatPr defaultColWidth="8.28515625" defaultRowHeight="30" customHeight="1" x14ac:dyDescent="0.25"/>
  <cols>
    <col min="1" max="1" width="2.7109375" customWidth="1"/>
    <col min="2" max="2" width="22" customWidth="1"/>
    <col min="3" max="3" width="35.7109375" customWidth="1"/>
    <col min="4" max="4" width="11.7109375" customWidth="1"/>
    <col min="5" max="8" width="18.7109375" customWidth="1"/>
    <col min="9" max="9" width="2.7109375" customWidth="1"/>
    <col min="10" max="10" width="50.7109375" customWidth="1"/>
    <col min="11" max="11" width="2.7109375" customWidth="1"/>
  </cols>
  <sheetData>
    <row r="1" spans="2:8" ht="45" customHeight="1" thickBot="1" x14ac:dyDescent="0.5">
      <c r="B1" s="2" t="s">
        <v>0</v>
      </c>
      <c r="C1" s="2"/>
      <c r="D1" s="2"/>
      <c r="E1" s="2"/>
      <c r="F1" s="2"/>
      <c r="G1" s="2"/>
      <c r="H1" s="2"/>
    </row>
    <row r="2" spans="2:8" ht="15" customHeight="1" x14ac:dyDescent="0.25"/>
    <row r="3" spans="2:8" ht="30" customHeight="1" x14ac:dyDescent="0.25">
      <c r="B3" t="s">
        <v>1</v>
      </c>
      <c r="C3" t="s">
        <v>21</v>
      </c>
      <c r="D3" t="s">
        <v>42</v>
      </c>
      <c r="E3" t="s">
        <v>43</v>
      </c>
      <c r="F3" t="s">
        <v>44</v>
      </c>
      <c r="G3" t="s">
        <v>45</v>
      </c>
      <c r="H3" t="s">
        <v>46</v>
      </c>
    </row>
    <row r="4" spans="2:8" ht="30" customHeight="1" x14ac:dyDescent="0.25">
      <c r="B4" t="s">
        <v>2</v>
      </c>
      <c r="C4" t="s">
        <v>22</v>
      </c>
      <c r="D4" s="3">
        <v>25</v>
      </c>
      <c r="E4" s="4">
        <v>5</v>
      </c>
      <c r="F4" s="4"/>
      <c r="G4" s="5">
        <f>Δεδομένα[[#This Row],[Ποσότητα]]*Δεδομένα[[#This Row],[Εκτιμώμενο κόστος]]</f>
        <v>125</v>
      </c>
      <c r="H4" s="5">
        <f>Δεδομένα[[#This Row],[Ποσότητα]]*Δεδομένα[[#This Row],[Πραγματικό κόστος]]</f>
        <v>0</v>
      </c>
    </row>
    <row r="5" spans="2:8" ht="30" customHeight="1" x14ac:dyDescent="0.25">
      <c r="B5" t="s">
        <v>2</v>
      </c>
      <c r="C5" t="s">
        <v>23</v>
      </c>
      <c r="D5" s="3">
        <v>25</v>
      </c>
      <c r="E5" s="4">
        <v>3.5</v>
      </c>
      <c r="F5" s="4"/>
      <c r="G5" s="5">
        <f>Δεδομένα[[#This Row],[Ποσότητα]]*Δεδομένα[[#This Row],[Εκτιμώμενο κόστος]]</f>
        <v>87.5</v>
      </c>
      <c r="H5" s="5">
        <f>Δεδομένα[[#This Row],[Ποσότητα]]*Δεδομένα[[#This Row],[Πραγματικό κόστος]]</f>
        <v>0</v>
      </c>
    </row>
    <row r="6" spans="2:8" ht="30" customHeight="1" x14ac:dyDescent="0.25">
      <c r="B6" t="s">
        <v>3</v>
      </c>
      <c r="C6" t="s">
        <v>24</v>
      </c>
      <c r="D6" s="3">
        <v>1</v>
      </c>
      <c r="E6" s="4">
        <v>250</v>
      </c>
      <c r="F6" s="4"/>
      <c r="G6" s="5">
        <f>Δεδομένα[[#This Row],[Ποσότητα]]*Δεδομένα[[#This Row],[Εκτιμώμενο κόστος]]</f>
        <v>250</v>
      </c>
      <c r="H6" s="5">
        <f>Δεδομένα[[#This Row],[Ποσότητα]]*Δεδομένα[[#This Row],[Πραγματικό κόστος]]</f>
        <v>0</v>
      </c>
    </row>
    <row r="7" spans="2:8" ht="30" customHeight="1" x14ac:dyDescent="0.25">
      <c r="B7" t="s">
        <v>3</v>
      </c>
      <c r="C7" t="s">
        <v>25</v>
      </c>
      <c r="D7" s="3">
        <v>1</v>
      </c>
      <c r="E7" s="4">
        <v>175</v>
      </c>
      <c r="F7" s="4"/>
      <c r="G7" s="5">
        <f>Δεδομένα[[#This Row],[Ποσότητα]]*Δεδομένα[[#This Row],[Εκτιμώμενο κόστος]]</f>
        <v>175</v>
      </c>
      <c r="H7" s="5">
        <f>Δεδομένα[[#This Row],[Ποσότητα]]*Δεδομένα[[#This Row],[Πραγματικό κόστος]]</f>
        <v>0</v>
      </c>
    </row>
    <row r="8" spans="2:8" ht="30" customHeight="1" x14ac:dyDescent="0.25">
      <c r="B8" t="s">
        <v>4</v>
      </c>
      <c r="C8" t="s">
        <v>26</v>
      </c>
      <c r="D8" s="3">
        <v>1</v>
      </c>
      <c r="E8" s="4">
        <v>375</v>
      </c>
      <c r="F8" s="4"/>
      <c r="G8" s="5">
        <f>Δεδομένα[[#This Row],[Ποσότητα]]*Δεδομένα[[#This Row],[Εκτιμώμενο κόστος]]</f>
        <v>375</v>
      </c>
      <c r="H8" s="5">
        <f>Δεδομένα[[#This Row],[Ποσότητα]]*Δεδομένα[[#This Row],[Πραγματικό κόστος]]</f>
        <v>0</v>
      </c>
    </row>
    <row r="9" spans="2:8" ht="30" customHeight="1" x14ac:dyDescent="0.25">
      <c r="B9" t="s">
        <v>4</v>
      </c>
      <c r="C9" t="s">
        <v>27</v>
      </c>
      <c r="D9" s="3">
        <v>1</v>
      </c>
      <c r="E9" s="4">
        <v>300</v>
      </c>
      <c r="F9" s="4"/>
      <c r="G9" s="5">
        <f>Δεδομένα[[#This Row],[Ποσότητα]]*Δεδομένα[[#This Row],[Εκτιμώμενο κόστος]]</f>
        <v>300</v>
      </c>
      <c r="H9" s="5">
        <f>Δεδομένα[[#This Row],[Ποσότητα]]*Δεδομένα[[#This Row],[Πραγματικό κόστος]]</f>
        <v>0</v>
      </c>
    </row>
    <row r="10" spans="2:8" ht="30" customHeight="1" x14ac:dyDescent="0.25">
      <c r="B10" t="s">
        <v>5</v>
      </c>
      <c r="C10" t="s">
        <v>28</v>
      </c>
      <c r="D10" s="3">
        <v>23</v>
      </c>
      <c r="E10" s="4">
        <v>10</v>
      </c>
      <c r="F10" s="4"/>
      <c r="G10" s="5">
        <f>Δεδομένα[[#This Row],[Ποσότητα]]*Δεδομένα[[#This Row],[Εκτιμώμενο κόστος]]</f>
        <v>230</v>
      </c>
      <c r="H10" s="5">
        <f>Δεδομένα[[#This Row],[Ποσότητα]]*Δεδομένα[[#This Row],[Πραγματικό κόστος]]</f>
        <v>0</v>
      </c>
    </row>
    <row r="11" spans="2:8" ht="30" customHeight="1" x14ac:dyDescent="0.25">
      <c r="B11" t="s">
        <v>6</v>
      </c>
      <c r="C11" t="s">
        <v>29</v>
      </c>
      <c r="D11" s="3">
        <v>1</v>
      </c>
      <c r="E11" s="4">
        <v>65</v>
      </c>
      <c r="F11" s="4"/>
      <c r="G11" s="5">
        <f>Δεδομένα[[#This Row],[Ποσότητα]]*Δεδομένα[[#This Row],[Εκτιμώμενο κόστος]]</f>
        <v>65</v>
      </c>
      <c r="H11" s="5">
        <f>Δεδομένα[[#This Row],[Ποσότητα]]*Δεδομένα[[#This Row],[Πραγματικό κόστος]]</f>
        <v>0</v>
      </c>
    </row>
    <row r="12" spans="2:8" ht="30" customHeight="1" x14ac:dyDescent="0.25">
      <c r="B12" t="s">
        <v>7</v>
      </c>
      <c r="C12" t="s">
        <v>30</v>
      </c>
      <c r="D12" s="3">
        <v>1</v>
      </c>
      <c r="E12" s="4">
        <v>120</v>
      </c>
      <c r="F12" s="4"/>
      <c r="G12" s="5">
        <f>Δεδομένα[[#This Row],[Ποσότητα]]*Δεδομένα[[#This Row],[Εκτιμώμενο κόστος]]</f>
        <v>120</v>
      </c>
      <c r="H12" s="5">
        <f>Δεδομένα[[#This Row],[Ποσότητα]]*Δεδομένα[[#This Row],[Πραγματικό κόστος]]</f>
        <v>0</v>
      </c>
    </row>
    <row r="13" spans="2:8" ht="30" customHeight="1" x14ac:dyDescent="0.25">
      <c r="B13" t="s">
        <v>7</v>
      </c>
      <c r="C13" t="s">
        <v>31</v>
      </c>
      <c r="D13" s="3">
        <v>1</v>
      </c>
      <c r="E13" s="4">
        <v>40</v>
      </c>
      <c r="F13" s="4"/>
      <c r="G13" s="5">
        <f>Δεδομένα[[#This Row],[Ποσότητα]]*Δεδομένα[[#This Row],[Εκτιμώμενο κόστος]]</f>
        <v>40</v>
      </c>
      <c r="H13" s="5">
        <f>Δεδομένα[[#This Row],[Ποσότητα]]*Δεδομένα[[#This Row],[Πραγματικό κόστος]]</f>
        <v>0</v>
      </c>
    </row>
    <row r="14" spans="2:8" ht="30" customHeight="1" x14ac:dyDescent="0.25">
      <c r="B14" t="s">
        <v>8</v>
      </c>
      <c r="C14" t="s">
        <v>32</v>
      </c>
      <c r="D14" s="3">
        <v>1</v>
      </c>
      <c r="E14" s="4">
        <v>130</v>
      </c>
      <c r="F14" s="4"/>
      <c r="G14" s="5">
        <f>Δεδομένα[[#This Row],[Ποσότητα]]*Δεδομένα[[#This Row],[Εκτιμώμενο κόστος]]</f>
        <v>130</v>
      </c>
      <c r="H14" s="5">
        <f>Δεδομένα[[#This Row],[Ποσότητα]]*Δεδομένα[[#This Row],[Πραγματικό κόστος]]</f>
        <v>0</v>
      </c>
    </row>
    <row r="15" spans="2:8" ht="30" customHeight="1" x14ac:dyDescent="0.25">
      <c r="B15" t="s">
        <v>9</v>
      </c>
      <c r="C15" t="s">
        <v>33</v>
      </c>
      <c r="D15" s="3">
        <v>165</v>
      </c>
      <c r="E15" s="4">
        <v>3.5</v>
      </c>
      <c r="F15" s="4"/>
      <c r="G15" s="5">
        <f>Δεδομένα[[#This Row],[Ποσότητα]]*Δεδομένα[[#This Row],[Εκτιμώμενο κόστος]]</f>
        <v>577.5</v>
      </c>
      <c r="H15" s="5">
        <f>Δεδομένα[[#This Row],[Ποσότητα]]*Δεδομένα[[#This Row],[Πραγματικό κόστος]]</f>
        <v>0</v>
      </c>
    </row>
    <row r="16" spans="2:8" ht="30" customHeight="1" x14ac:dyDescent="0.25">
      <c r="B16" t="s">
        <v>10</v>
      </c>
      <c r="C16" t="s">
        <v>34</v>
      </c>
      <c r="D16" s="3">
        <v>1</v>
      </c>
      <c r="E16" s="4">
        <v>500</v>
      </c>
      <c r="F16" s="4"/>
      <c r="G16" s="5">
        <f>Δεδομένα[[#This Row],[Ποσότητα]]*Δεδομένα[[#This Row],[Εκτιμώμενο κόστος]]</f>
        <v>500</v>
      </c>
      <c r="H16" s="5">
        <f>Δεδομένα[[#This Row],[Ποσότητα]]*Δεδομένα[[#This Row],[Πραγματικό κόστος]]</f>
        <v>0</v>
      </c>
    </row>
    <row r="17" spans="2:8" ht="30" customHeight="1" x14ac:dyDescent="0.25">
      <c r="B17" t="s">
        <v>10</v>
      </c>
      <c r="C17" t="s">
        <v>35</v>
      </c>
      <c r="D17" s="3">
        <v>1</v>
      </c>
      <c r="E17" s="4">
        <v>375</v>
      </c>
      <c r="F17" s="4"/>
      <c r="G17" s="5">
        <f>Δεδομένα[[#This Row],[Ποσότητα]]*Δεδομένα[[#This Row],[Εκτιμώμενο κόστος]]</f>
        <v>375</v>
      </c>
      <c r="H17" s="5">
        <f>Δεδομένα[[#This Row],[Ποσότητα]]*Δεδομένα[[#This Row],[Πραγματικό κόστος]]</f>
        <v>0</v>
      </c>
    </row>
    <row r="18" spans="2:8" ht="30" customHeight="1" x14ac:dyDescent="0.25">
      <c r="B18" t="s">
        <v>11</v>
      </c>
      <c r="C18" t="s">
        <v>36</v>
      </c>
      <c r="D18" s="3">
        <v>4</v>
      </c>
      <c r="E18" s="4">
        <v>35</v>
      </c>
      <c r="F18" s="4"/>
      <c r="G18" s="5">
        <f>Δεδομένα[[#This Row],[Ποσότητα]]*Δεδομένα[[#This Row],[Εκτιμώμενο κόστος]]</f>
        <v>140</v>
      </c>
      <c r="H18" s="5">
        <f>Δεδομένα[[#This Row],[Ποσότητα]]*Δεδομένα[[#This Row],[Πραγματικό κόστος]]</f>
        <v>0</v>
      </c>
    </row>
    <row r="19" spans="2:8" ht="30" customHeight="1" x14ac:dyDescent="0.25">
      <c r="B19" t="s">
        <v>12</v>
      </c>
      <c r="C19" t="s">
        <v>37</v>
      </c>
      <c r="D19" s="3">
        <v>1</v>
      </c>
      <c r="E19" s="4">
        <v>1200</v>
      </c>
      <c r="F19" s="4"/>
      <c r="G19" s="5">
        <f>Δεδομένα[[#This Row],[Ποσότητα]]*Δεδομένα[[#This Row],[Εκτιμώμενο κόστος]]</f>
        <v>1200</v>
      </c>
      <c r="H19" s="5">
        <f>Δεδομένα[[#This Row],[Ποσότητα]]*Δεδομένα[[#This Row],[Πραγματικό κόστος]]</f>
        <v>0</v>
      </c>
    </row>
    <row r="20" spans="2:8" ht="30" customHeight="1" x14ac:dyDescent="0.25">
      <c r="B20" t="s">
        <v>13</v>
      </c>
      <c r="C20" t="s">
        <v>38</v>
      </c>
      <c r="D20" s="3">
        <v>1</v>
      </c>
      <c r="E20" s="4">
        <v>125</v>
      </c>
      <c r="F20" s="4"/>
      <c r="G20" s="5">
        <f>Δεδομένα[[#This Row],[Ποσότητα]]*Δεδομένα[[#This Row],[Εκτιμώμενο κόστος]]</f>
        <v>125</v>
      </c>
      <c r="H20" s="5">
        <f>Δεδομένα[[#This Row],[Ποσότητα]]*Δεδομένα[[#This Row],[Πραγματικό κόστος]]</f>
        <v>0</v>
      </c>
    </row>
    <row r="21" spans="2:8" ht="30" customHeight="1" x14ac:dyDescent="0.25">
      <c r="B21" t="s">
        <v>14</v>
      </c>
      <c r="C21" t="s">
        <v>39</v>
      </c>
      <c r="D21" s="3">
        <v>1</v>
      </c>
      <c r="E21" s="4">
        <v>180</v>
      </c>
      <c r="F21" s="4"/>
      <c r="G21" s="5">
        <f>Δεδομένα[[#This Row],[Ποσότητα]]*Δεδομένα[[#This Row],[Εκτιμώμενο κόστος]]</f>
        <v>180</v>
      </c>
      <c r="H21" s="5">
        <f>Δεδομένα[[#This Row],[Ποσότητα]]*Δεδομένα[[#This Row],[Πραγματικό κόστος]]</f>
        <v>0</v>
      </c>
    </row>
    <row r="22" spans="2:8" ht="30" customHeight="1" x14ac:dyDescent="0.25">
      <c r="B22" t="s">
        <v>15</v>
      </c>
      <c r="C22" t="s">
        <v>40</v>
      </c>
      <c r="D22" s="3">
        <v>70</v>
      </c>
      <c r="E22" s="4">
        <v>2</v>
      </c>
      <c r="F22" s="4"/>
      <c r="G22" s="5">
        <f>Δεδομένα[[#This Row],[Ποσότητα]]*Δεδομένα[[#This Row],[Εκτιμώμενο κόστος]]</f>
        <v>140</v>
      </c>
      <c r="H22" s="5">
        <f>Δεδομένα[[#This Row],[Ποσότητα]]*Δεδομένα[[#This Row],[Πραγματικό κόστος]]</f>
        <v>0</v>
      </c>
    </row>
    <row r="23" spans="2:8" ht="30" customHeight="1" x14ac:dyDescent="0.25">
      <c r="B23" t="s">
        <v>16</v>
      </c>
      <c r="C23" t="s">
        <v>41</v>
      </c>
      <c r="D23" s="3">
        <v>2</v>
      </c>
      <c r="E23" s="4">
        <v>120</v>
      </c>
      <c r="F23" s="4"/>
      <c r="G23" s="5">
        <f>Δεδομένα[[#This Row],[Ποσότητα]]*Δεδομένα[[#This Row],[Εκτιμώμενο κόστος]]</f>
        <v>240</v>
      </c>
      <c r="H23" s="5">
        <f>Δεδομένα[[#This Row],[Ποσότητα]]*Δεδομένα[[#This Row],[Πραγματικό κόστος]]</f>
        <v>0</v>
      </c>
    </row>
    <row r="24" spans="2:8" ht="30" customHeight="1" x14ac:dyDescent="0.25">
      <c r="B24" t="s">
        <v>17</v>
      </c>
      <c r="D24" s="3"/>
      <c r="E24" s="4"/>
      <c r="F24" s="4"/>
      <c r="G24" s="5">
        <f>Δεδομένα[[#This Row],[Ποσότητα]]*Δεδομένα[[#This Row],[Εκτιμώμενο κόστος]]</f>
        <v>0</v>
      </c>
      <c r="H24" s="5">
        <f>Δεδομένα[[#This Row],[Ποσότητα]]*Δεδομένα[[#This Row],[Πραγματικό κόστος]]</f>
        <v>0</v>
      </c>
    </row>
    <row r="25" spans="2:8" ht="30" customHeight="1" x14ac:dyDescent="0.25">
      <c r="B25" t="s">
        <v>18</v>
      </c>
      <c r="D25" s="1"/>
      <c r="E25" s="8">
        <f>SUBTOTAL(109,Δεδομένα[Εκτιμώμενο κόστος])</f>
        <v>4014</v>
      </c>
      <c r="F25" s="8">
        <f>SUBTOTAL(109,Δεδομένα[Πραγματικό κόστος])</f>
        <v>0</v>
      </c>
      <c r="G25" s="9">
        <f>SUBTOTAL(109,Δεδομένα[Συνολικό εκτιμώμενο κόστος])</f>
        <v>5375</v>
      </c>
      <c r="H25" s="10">
        <f>SUBTOTAL(109,Δεδομένα[Συνολικό πραγματικό κόστος])</f>
        <v>0</v>
      </c>
    </row>
    <row r="26" spans="2:8" ht="30" customHeight="1" x14ac:dyDescent="0.25">
      <c r="B26" s="7" t="s">
        <v>19</v>
      </c>
      <c r="C26" s="7"/>
      <c r="D26" s="7"/>
      <c r="E26" s="7"/>
      <c r="F26" s="7"/>
      <c r="G26" s="6">
        <f>SUBTOTAL(109,Δεδομένα[Συνολικό εκτιμώμενο κόστος])</f>
        <v>5375</v>
      </c>
      <c r="H26" s="6">
        <f>SUBTOTAL(109,Δεδομένα[Συνολικό πραγματικό κόστος])</f>
        <v>0</v>
      </c>
    </row>
    <row r="27" spans="2:8" ht="30" customHeight="1" x14ac:dyDescent="0.25">
      <c r="B27" s="7" t="s">
        <v>20</v>
      </c>
      <c r="C27" s="7"/>
      <c r="D27" s="7"/>
      <c r="E27" s="7"/>
      <c r="F27" s="7"/>
      <c r="G27" s="6">
        <f>G26*0.3</f>
        <v>1612.5</v>
      </c>
      <c r="H27" s="6">
        <f>H26*0.3</f>
        <v>0</v>
      </c>
    </row>
    <row r="28" spans="2:8" ht="30" customHeight="1" x14ac:dyDescent="0.25">
      <c r="B28" s="7" t="s">
        <v>18</v>
      </c>
      <c r="C28" s="7"/>
      <c r="D28" s="7"/>
      <c r="E28" s="7"/>
      <c r="F28" s="7"/>
      <c r="G28" s="6">
        <f>SUM(G26:G27)</f>
        <v>6987.5</v>
      </c>
      <c r="H28" s="6">
        <f>SUM(H26:H27)</f>
        <v>0</v>
      </c>
    </row>
  </sheetData>
  <mergeCells count="3">
    <mergeCell ref="B26:F26"/>
    <mergeCell ref="B27:F27"/>
    <mergeCell ref="B28:F28"/>
  </mergeCells>
  <dataValidations xWindow="989" yWindow="705" count="19">
    <dataValidation allowBlank="1" showInputMessage="1" showErrorMessage="1" prompt="Δημιουργήστε μια αριθμομηχανή υπολογισμού κόστους ανακαίνισης κουζίνας σε αυτό το φύλλο εργασίας. Πληκτρολογήστε τις λεπτομέρειες της ανακαίνισης στον πίνακα δεδομένων και χρησιμοποιήστε τον αναλυτή στο κελί J4 για το φιλτράρισμα στοιχείων κατά κατηγορία" sqref="A1"/>
    <dataValidation allowBlank="1" showInputMessage="1" showErrorMessage="1" prompt="Σε αυτό το κελί βρίσκεται ο τίτλος αυτού του βιβλίου εργασίας" sqref="B1"/>
    <dataValidation allowBlank="1" showInputMessage="1" showErrorMessage="1" prompt="Εισαγάγετε την κατηγορία σε αυτήν τη στήλη, κάτω από αυτή την επικεφαλίδα." sqref="B3"/>
    <dataValidation allowBlank="1" showInputMessage="1" showErrorMessage="1" prompt="Εισαγάγετε την κατηγορία σε αυτήν τη στήλη, κάτω από αυτή την επικεφαλίδα" sqref="C3"/>
    <dataValidation allowBlank="1" showInputMessage="1" showErrorMessage="1" prompt="Εισαγάγετε την ποσότητα σε αυτήν τη στήλη, κάτω από αυτή την επικεφαλίδα" sqref="D3"/>
    <dataValidation allowBlank="1" showInputMessage="1" showErrorMessage="1" prompt="Εισαγάγετε το εκτιμώμενο κόστος σε αυτήν τη στήλη, κάτω από αυτή την επικεφαλίδα" sqref="E3"/>
    <dataValidation allowBlank="1" showInputMessage="1" showErrorMessage="1" prompt="Εισαγάγετε το πραγματικό κόστος σε αυτήν τη στήλη, κάτω από αυτή την επικεφαλίδα" sqref="F3"/>
    <dataValidation allowBlank="1" showInputMessage="1" showErrorMessage="1" prompt="Το συνολικό εκτιμώμενο κόστος υπολογίζεται αυτόματα σε αυτήν τη στήλη, κάτω από αυτή την επικεφαλίδα" sqref="G3"/>
    <dataValidation allowBlank="1" showInputMessage="1" showErrorMessage="1" prompt="Το συνολικό πραγματικό κόστος υπολογίζεται αυτόματα σε αυτήν τη στήλη, κάτω από αυτή την επικεφαλίδα" sqref="H3"/>
    <dataValidation allowBlank="1" showInputMessage="1" showErrorMessage="1" prompt="Σε αυτό το κελί βρίσκεται ο αναλυτής κατηγορίας για φιλτράρισμα των στοιχείων ανά κατηγορία" sqref="J4"/>
    <dataValidation allowBlank="1" showInputMessage="1" showErrorMessage="1" prompt="Τα μερικά αθροίσματα υπολογίζονται αυτόματα στα κελιά στα δεξιά" sqref="B26:F26"/>
    <dataValidation allowBlank="1" showInputMessage="1" showErrorMessage="1" prompt="Το σύνολο υπολογίζεται αυτόματα" sqref="B28:F28"/>
    <dataValidation allowBlank="1" showInputMessage="1" showErrorMessage="1" prompt="Τα μη αναμενόμενα αθροίσματα υπολογίζονται αυτόματα στα κελιά στα δεξιά" sqref="B27:F27"/>
    <dataValidation allowBlank="1" showInputMessage="1" showErrorMessage="1" prompt="Το μερικό άθροισμα του εκτιμώμενου κόστους υπολογίζεται αυτόματα σε αυτό το κελί" sqref="G26"/>
    <dataValidation allowBlank="1" showInputMessage="1" showErrorMessage="1" prompt="Το μερικό άθροισμα του πραγματικού κόστους υπολογίζεται αυτόματα σε αυτό το κελί" sqref="H26"/>
    <dataValidation allowBlank="1" showInputMessage="1" showErrorMessage="1" prompt="Το 30% του μερικού αθροίσματος του συνολικού πραγματικού κόστους υπολογίζεται αυτόματα σε αυτό το κελί" sqref="H27"/>
    <dataValidation allowBlank="1" showInputMessage="1" showErrorMessage="1" prompt="Το 30% του μερικού αθροίσματος του συνολικού εκτιμώμενου κόστους υπολογίζεται αυτόματα σε αυτό το κελί" sqref="G27"/>
    <dataValidation allowBlank="1" showInputMessage="1" showErrorMessage="1" prompt="Το συνολικό εκτιμώμενο κόστος υπολογίζεται αυτόματα σε αυτό το κελί" sqref="G28"/>
    <dataValidation allowBlank="1" showInputMessage="1" showErrorMessage="1" prompt="Το συνολικό πραγματικό κόστος υπολογίζεται αυτόματα σε αυτό το κελί" sqref="H28"/>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3</vt:i4>
      </vt:variant>
    </vt:vector>
  </HeadingPairs>
  <TitlesOfParts>
    <vt:vector size="4" baseType="lpstr">
      <vt:lpstr>ΚΌΣΤΟΣ ΑΝΑΚΑΙΝΙΣΗΣ</vt:lpstr>
      <vt:lpstr>'ΚΌΣΤΟΣ ΑΝΑΚΑΙΝΙΣΗΣ'!Print_Titles</vt:lpstr>
      <vt:lpstr>ΠεριοχήΤίτλουΣειράς1...H28</vt:lpstr>
      <vt:lpstr>ΤίτλοςΣτήλης1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2017-06-29T04:19:40Z</dcterms:created>
  <dcterms:modified xsi:type="dcterms:W3CDTF">2018-05-08T06:19:19Z</dcterms:modified>
</cp:coreProperties>
</file>