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04"/>
  <workbookPr filterPrivacy="1" codeName="ThisWorkbook"/>
  <xr:revisionPtr revIDLastSave="0" documentId="13_ncr:1_{C8770331-F610-404F-B304-119E14EF6D3C}" xr6:coauthVersionLast="47" xr6:coauthVersionMax="47" xr10:uidLastSave="{00000000-0000-0000-0000-000000000000}"/>
  <bookViews>
    <workbookView xWindow="-120" yWindow="-120" windowWidth="29040" windowHeight="17640" xr2:uid="{00000000-000D-0000-FFFF-FFFF00000000}"/>
  </bookViews>
  <sheets>
    <sheet name="Υπολογισμός εξοικονόμησης" sheetId="1" r:id="rId1"/>
  </sheets>
  <definedNames>
    <definedName name="AmountSaved">'Υπολογισμός εξοικονόμησης'!$C$5</definedName>
    <definedName name="AnnualSavings">'Υπολογισμός εξοικονόμησης'!$G$13</definedName>
    <definedName name="BiWeeklySavings">'Υπολογισμός εξοικονόμησης'!$E$13</definedName>
    <definedName name="BiWeeksUntilEvent">'Υπολογισμός εξοικονόμησης'!$E$15</definedName>
    <definedName name="ColumnTitleRegion1..E3">'Υπολογισμός εξοικονόμησης'!$B$2</definedName>
    <definedName name="DailySavings">'Υπολογισμός εξοικονόμησης'!$C$13</definedName>
    <definedName name="DateSavingsBegin">'Υπολογισμός εξοικονόμησης'!$B$3</definedName>
    <definedName name="DaysUntilEvent">'Υπολογισμός εξοικονόμησης'!$C$15</definedName>
    <definedName name="EventCost">'Υπολογισμός εξοικονόμησης'!$C$4</definedName>
    <definedName name="EventDate">'Υπολογισμός εξοικονόμησης'!$C$3</definedName>
    <definedName name="MonthlySavings">'Υπολογισμός εξοικονόμησης'!$F$13</definedName>
    <definedName name="MonthsUntilEvent">'Υπολογισμός εξοικονόμησης'!$F$15</definedName>
    <definedName name="RowTitleRegion1..C6">'Υπολογισμός εξοικονόμησης'!$B$4</definedName>
    <definedName name="RowTitleRegion2..C9">'Υπολογισμός εξοικονόμησης'!$B$8</definedName>
    <definedName name="SavingFrequency">'Υπολογισμός εξοικονόμησης'!$E$3</definedName>
    <definedName name="SavingsPlanInfo">IF(SavingFrequency="Εβδομαδιαίως",WeeklySavings,IF(SavingFrequency="Ανά δύο εβδομάδες",BiWeeklySavings,IF(SavingFrequency="Μηνιαίως",MonthlySavings,AnnualSavings)))</definedName>
    <definedName name="SavingsToDate">'Υπολογισμός εξοικονόμησης'!$C$8</definedName>
    <definedName name="TitleRegion1..G13">'Υπολογισμός εξοικονόμησης'!$B$12</definedName>
    <definedName name="TitleRegion2..G15">'Υπολογισμός εξοικονόμησης'!$B$14</definedName>
    <definedName name="WeeklySavings">'Υπολογισμός εξοικονόμησης'!$D$13</definedName>
    <definedName name="WeeksUntilEvent">'Υπολογισμός εξοικονόμησης'!$D$15</definedName>
    <definedName name="YearsUntilEvent">'Υπολογισμός εξοικονόμησης'!$G$15</definedName>
    <definedName name="Στόχος">'Υπολογισμός εξοικονόμησης'!$C$6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C3" i="1" s="1"/>
  <c r="C6" i="1" l="1"/>
  <c r="C15" i="1" l="1"/>
  <c r="D15" i="1" s="1"/>
  <c r="E15" i="1" s="1"/>
  <c r="G15" i="1" l="1"/>
  <c r="G13" i="1" s="1"/>
  <c r="F15" i="1"/>
  <c r="F13" i="1" s="1"/>
  <c r="B7" i="1" s="1"/>
  <c r="D13" i="1" l="1"/>
  <c r="C13" i="1" l="1"/>
  <c r="E13" i="1" l="1"/>
  <c r="C8" i="1" l="1"/>
  <c r="C9" i="1" s="1"/>
</calcChain>
</file>

<file path=xl/sharedStrings.xml><?xml version="1.0" encoding="utf-8"?>
<sst xmlns="http://schemas.openxmlformats.org/spreadsheetml/2006/main" count="26" uniqueCount="25">
  <si>
    <t>ΧΕΙΜΕΡΙΝΕΣ ΔΙΑΚΟΠΕΣ
ΤΑΞΙΔΙ ΣΤΟ ΜΕΞΙΚΟ</t>
  </si>
  <si>
    <t xml:space="preserve"> Έναρξη αποταμίευσης στις:</t>
  </si>
  <si>
    <t>ΚΟΣΤΟΣ ΤΑΞΙΔΙΟΥ:</t>
  </si>
  <si>
    <t>ΠΡΟΓΕΝΕΤΕΡΕΣ ΑΠΟΤΑΜΙΕΥΣΕΙΣ:</t>
  </si>
  <si>
    <t>ΤΡΕΧΟΝ 
ΣΤΟΧΟΣ ΑΠΟΤΑΜΙΕΥΣΗΣ:</t>
  </si>
  <si>
    <t>Έχω αποταμιεύσει:</t>
  </si>
  <si>
    <t>Πρέπει να αποταμιεύσω ακόμα:</t>
  </si>
  <si>
    <t>ΛΕΠΤΟΜΕΡΕΙΕΣ ΠΡΟΓΡΑΜΜΑΤΟΣ ΑΠΟΤΑΜΙΕΥΣΗΣ</t>
  </si>
  <si>
    <t>Διάστημα αποταμίευσης</t>
  </si>
  <si>
    <t>Ποσό προς αποταμίευση:</t>
  </si>
  <si>
    <t>Χρονικό διάστημα</t>
  </si>
  <si>
    <t>Χρόνος έως την επίτευξη του στόχου:</t>
  </si>
  <si>
    <t xml:space="preserve"> Λήξη αποταμίευσης στις:</t>
  </si>
  <si>
    <t>Ημερησίως</t>
  </si>
  <si>
    <t>Ημέρες</t>
  </si>
  <si>
    <t>Εβδομαδιαίως</t>
  </si>
  <si>
    <t>Εβδομάδες</t>
  </si>
  <si>
    <t xml:space="preserve"> Αποταμίευση χρημάτων:</t>
  </si>
  <si>
    <t>Γράφημα πίτας που συγκρίνει τη συνολική τρέχουσα αποταμίευση με τα χρήματα που δεν έχουν αποταμιευθεί ακόμα σε αυτό το κελί.</t>
  </si>
  <si>
    <t>Ανά δύο εβδομάδες</t>
  </si>
  <si>
    <t>Δεκαπενθήμερα</t>
  </si>
  <si>
    <t>Μηνιαίως</t>
  </si>
  <si>
    <t>Μήνες</t>
  </si>
  <si>
    <t>Ετησίως</t>
  </si>
  <si>
    <t>Έτη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</si>
</sst>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mm\.dd\.yy;@"/>
    <numFmt numFmtId="166" formatCode=";;;"/>
    <numFmt numFmtId="167" formatCode="#,##0\ &quot;€&quot;"/>
  </numFmts>
  <fonts count="24" x14ac:knownFonts="1">
    <font>
      <sz val="11"/>
      <color theme="1" tint="0.34998626667073579"/>
      <name val="Verdana"/>
      <family val="2"/>
      <scheme val="minor"/>
    </font>
    <font>
      <sz val="11"/>
      <color theme="1"/>
      <name val="Verdana"/>
      <family val="2"/>
      <scheme val="minor"/>
    </font>
    <font>
      <sz val="11"/>
      <color theme="1"/>
      <name val="Verdana"/>
      <family val="2"/>
      <scheme val="minor"/>
    </font>
    <font>
      <sz val="11"/>
      <color theme="4" tint="-0.499984740745262"/>
      <name val="Bookman Old Style"/>
      <family val="1"/>
      <scheme val="major"/>
    </font>
    <font>
      <sz val="11"/>
      <color theme="1" tint="0.34998626667073579"/>
      <name val="Verdana"/>
      <family val="2"/>
      <scheme val="minor"/>
    </font>
    <font>
      <b/>
      <sz val="14"/>
      <color theme="0"/>
      <name val="Verdana"/>
      <family val="2"/>
      <scheme val="minor"/>
    </font>
    <font>
      <b/>
      <sz val="11"/>
      <color theme="1" tint="0.34998626667073579"/>
      <name val="Verdana"/>
      <family val="2"/>
      <scheme val="minor"/>
    </font>
    <font>
      <b/>
      <sz val="11"/>
      <color theme="0"/>
      <name val="Verdana"/>
      <family val="2"/>
      <scheme val="minor"/>
    </font>
    <font>
      <b/>
      <sz val="24"/>
      <color theme="1" tint="0.34998626667073579"/>
      <name val="Bookman Old Style"/>
      <family val="1"/>
      <scheme val="major"/>
    </font>
    <font>
      <b/>
      <sz val="18"/>
      <color theme="1" tint="0.34998626667073579"/>
      <name val="Bookman Old Style"/>
      <family val="1"/>
      <scheme val="major"/>
    </font>
    <font>
      <b/>
      <sz val="11"/>
      <color theme="3" tint="0.34998626667073579"/>
      <name val="Verdana"/>
      <family val="2"/>
      <scheme val="minor"/>
    </font>
    <font>
      <sz val="11"/>
      <color theme="0"/>
      <name val="Verdana"/>
      <family val="2"/>
      <scheme val="minor"/>
    </font>
    <font>
      <sz val="11"/>
      <name val="Bookman Old Style"/>
      <family val="1"/>
      <scheme val="major"/>
    </font>
    <font>
      <b/>
      <sz val="14"/>
      <color theme="1"/>
      <name val="Verdana"/>
      <family val="2"/>
      <scheme val="minor"/>
    </font>
    <font>
      <b/>
      <sz val="11"/>
      <color theme="1"/>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sz val="11"/>
      <color rgb="FFFF0000"/>
      <name val="Verdana"/>
      <family val="2"/>
      <scheme val="minor"/>
    </font>
    <font>
      <i/>
      <sz val="11"/>
      <color rgb="FF7F7F7F"/>
      <name val="Verdana"/>
      <family val="2"/>
      <scheme val="minor"/>
    </font>
  </fonts>
  <fills count="33">
    <fill>
      <patternFill patternType="none"/>
    </fill>
    <fill>
      <patternFill patternType="gray125"/>
    </fill>
    <fill>
      <patternFill patternType="solid">
        <fgColor theme="4" tint="-0.499984740745262"/>
        <bgColor indexed="64"/>
      </patternFill>
    </fill>
    <fill>
      <patternFill patternType="solid">
        <fgColor theme="4"/>
      </patternFill>
    </fill>
    <fill>
      <patternFill patternType="solid">
        <fgColor theme="4"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style="thick">
        <color theme="0"/>
      </right>
      <top/>
      <bottom/>
      <diagonal/>
    </border>
    <border>
      <left/>
      <right/>
      <top/>
      <bottom style="thick">
        <color theme="0"/>
      </bottom>
      <diagonal/>
    </border>
    <border>
      <left style="thick">
        <color theme="0"/>
      </left>
      <right style="thick">
        <color theme="0"/>
      </right>
      <top/>
      <bottom style="thick">
        <color theme="0"/>
      </bottom>
      <diagonal/>
    </border>
    <border>
      <left/>
      <right/>
      <top/>
      <bottom style="thick">
        <color theme="4" tint="0.59996337778862885"/>
      </bottom>
      <diagonal/>
    </border>
    <border>
      <left/>
      <right/>
      <top/>
      <bottom style="thick">
        <color theme="4" tint="0.3999450666829432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pplyFill="0">
      <alignment horizontal="left" vertical="center" indent="1"/>
    </xf>
    <xf numFmtId="0" fontId="9" fillId="0" borderId="0" applyFill="0" applyBorder="0">
      <alignment vertical="center" wrapText="1"/>
    </xf>
    <xf numFmtId="0" fontId="5" fillId="0" borderId="0" applyNumberFormat="0" applyFill="0" applyBorder="0" applyAlignment="0" applyProtection="0"/>
    <xf numFmtId="0" fontId="8" fillId="0" borderId="5">
      <alignment horizontal="left" vertical="center" wrapText="1"/>
    </xf>
    <xf numFmtId="0" fontId="3" fillId="0" borderId="0"/>
    <xf numFmtId="0" fontId="6" fillId="0" borderId="0" applyFill="0" applyBorder="0">
      <alignment horizontal="left" wrapText="1"/>
    </xf>
    <xf numFmtId="1" fontId="4" fillId="0" borderId="3" applyFont="0" applyFill="0" applyProtection="0">
      <alignment horizontal="center" vertical="center"/>
    </xf>
    <xf numFmtId="167" fontId="4" fillId="0" borderId="0" applyFont="0" applyFill="0" applyBorder="0" applyProtection="0">
      <alignment horizontal="right" vertical="center" indent="1"/>
    </xf>
    <xf numFmtId="167" fontId="4" fillId="0" borderId="3" applyFont="0" applyFill="0" applyProtection="0">
      <alignment horizontal="center" vertical="center"/>
    </xf>
    <xf numFmtId="0" fontId="10" fillId="0" borderId="0" applyFill="0" applyBorder="0">
      <alignment horizontal="center" vertical="center"/>
    </xf>
    <xf numFmtId="0" fontId="11" fillId="0" borderId="0">
      <alignment horizontal="left" vertical="center" wrapText="1" indent="1"/>
    </xf>
    <xf numFmtId="0" fontId="7" fillId="3" borderId="1">
      <alignment horizontal="left" vertical="center" indent="1"/>
    </xf>
    <xf numFmtId="0" fontId="1" fillId="4" borderId="2" applyNumberFormat="0" applyAlignment="0" applyProtection="0"/>
    <xf numFmtId="0" fontId="7" fillId="2" borderId="1">
      <alignment horizontal="left" vertical="center" indent="1"/>
    </xf>
    <xf numFmtId="165" fontId="4" fillId="0" borderId="0" applyFont="0" applyFill="0" applyBorder="0">
      <alignment horizontal="left" vertical="center"/>
    </xf>
    <xf numFmtId="165" fontId="12" fillId="0" borderId="6" applyNumberFormat="0" applyFont="0" applyFill="0" applyAlignment="0">
      <alignment horizontal="left" vertical="center"/>
    </xf>
    <xf numFmtId="164" fontId="4" fillId="0" borderId="0" applyFont="0" applyFill="0" applyBorder="0" applyAlignment="0" applyProtection="0"/>
    <xf numFmtId="9" fontId="4" fillId="0" borderId="0" applyFon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7" applyNumberFormat="0" applyAlignment="0" applyProtection="0"/>
    <xf numFmtId="0" fontId="19" fillId="9" borderId="8" applyNumberFormat="0" applyAlignment="0" applyProtection="0"/>
    <xf numFmtId="0" fontId="20" fillId="9" borderId="7" applyNumberFormat="0" applyAlignment="0" applyProtection="0"/>
    <xf numFmtId="0" fontId="21" fillId="0" borderId="9" applyNumberFormat="0" applyFill="0" applyAlignment="0" applyProtection="0"/>
    <xf numFmtId="0" fontId="7" fillId="10" borderId="1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alignment horizontal="left" vertical="center" indent="1"/>
    </xf>
    <xf numFmtId="0" fontId="7" fillId="2" borderId="1" xfId="13">
      <alignment horizontal="left" vertical="center" indent="1"/>
    </xf>
    <xf numFmtId="0" fontId="3" fillId="0" borderId="0" xfId="4"/>
    <xf numFmtId="0" fontId="9" fillId="0" borderId="0" xfId="1">
      <alignment vertical="center" wrapText="1"/>
    </xf>
    <xf numFmtId="0" fontId="6" fillId="4" borderId="2" xfId="5" applyFill="1" applyBorder="1">
      <alignment horizontal="left" wrapText="1"/>
    </xf>
    <xf numFmtId="0" fontId="0" fillId="4" borderId="2" xfId="0" applyFill="1" applyBorder="1">
      <alignment horizontal="left" vertical="center" indent="1"/>
    </xf>
    <xf numFmtId="0" fontId="10" fillId="4" borderId="2" xfId="9" applyFill="1" applyBorder="1">
      <alignment horizontal="center" vertical="center"/>
    </xf>
    <xf numFmtId="167" fontId="9" fillId="4" borderId="3" xfId="8" applyFont="1" applyFill="1">
      <alignment horizontal="center" vertical="center"/>
    </xf>
    <xf numFmtId="1" fontId="9" fillId="4" borderId="3" xfId="6" applyFont="1" applyFill="1">
      <alignment horizontal="center" vertical="center"/>
    </xf>
    <xf numFmtId="0" fontId="8" fillId="0" borderId="5" xfId="3">
      <alignment horizontal="left" vertical="center" wrapText="1"/>
    </xf>
    <xf numFmtId="0" fontId="9" fillId="0" borderId="4" xfId="1" applyBorder="1">
      <alignment vertical="center" wrapText="1"/>
    </xf>
    <xf numFmtId="0" fontId="9" fillId="0" borderId="6" xfId="1" applyBorder="1">
      <alignment vertical="center" wrapText="1"/>
    </xf>
    <xf numFmtId="0" fontId="14" fillId="3" borderId="1" xfId="11" applyFont="1">
      <alignment horizontal="left" vertical="center" indent="1"/>
    </xf>
    <xf numFmtId="166" fontId="2" fillId="0" borderId="0" xfId="10" applyNumberFormat="1" applyFont="1">
      <alignment horizontal="left" vertical="center" wrapText="1" indent="1"/>
    </xf>
    <xf numFmtId="0" fontId="6" fillId="0" borderId="0" xfId="5" applyAlignment="1">
      <alignment horizontal="left"/>
    </xf>
    <xf numFmtId="165" fontId="9" fillId="0" borderId="4" xfId="14" applyFont="1" applyBorder="1">
      <alignment horizontal="left" vertical="center"/>
    </xf>
    <xf numFmtId="0" fontId="8" fillId="0" borderId="5" xfId="3">
      <alignment horizontal="left" vertical="center" wrapText="1"/>
    </xf>
    <xf numFmtId="0" fontId="3" fillId="0" borderId="0" xfId="4"/>
    <xf numFmtId="165" fontId="9" fillId="0" borderId="4" xfId="14" applyFont="1" applyBorder="1">
      <alignment horizontal="left" vertical="center"/>
    </xf>
    <xf numFmtId="0" fontId="9" fillId="0" borderId="4" xfId="1" applyBorder="1">
      <alignment vertical="center" wrapText="1"/>
    </xf>
    <xf numFmtId="167" fontId="9" fillId="0" borderId="6" xfId="7" applyFont="1" applyBorder="1">
      <alignment horizontal="right" vertical="center" indent="1"/>
    </xf>
    <xf numFmtId="167" fontId="5" fillId="2" borderId="1" xfId="7" applyFont="1" applyFill="1" applyBorder="1">
      <alignment horizontal="right" vertical="center" indent="1"/>
    </xf>
    <xf numFmtId="167" fontId="13" fillId="3" borderId="1" xfId="7" applyFont="1" applyFill="1" applyBorder="1">
      <alignment horizontal="right" vertical="center" indent="1"/>
    </xf>
    <xf numFmtId="167" fontId="9" fillId="0" borderId="0" xfId="7" applyFont="1">
      <alignment horizontal="right" vertical="center" indent="1"/>
    </xf>
  </cellXfs>
  <cellStyles count="50">
    <cellStyle name="20% - Έμφαση1" xfId="28" builtinId="30" customBuiltin="1"/>
    <cellStyle name="20% - Έμφαση2" xfId="31" builtinId="34" customBuiltin="1"/>
    <cellStyle name="20% - Έμφαση3" xfId="35" builtinId="38" customBuiltin="1"/>
    <cellStyle name="20% - Έμφαση4" xfId="39" builtinId="42" customBuiltin="1"/>
    <cellStyle name="20% - Έμφαση5" xfId="43" builtinId="46" customBuiltin="1"/>
    <cellStyle name="20% - Έμφαση6" xfId="47" builtinId="50" customBuiltin="1"/>
    <cellStyle name="40% - Έμφαση1" xfId="12" builtinId="31" customBuiltin="1"/>
    <cellStyle name="40% - Έμφαση2" xfId="32" builtinId="35" customBuiltin="1"/>
    <cellStyle name="40% - Έμφαση3" xfId="36" builtinId="39" customBuiltin="1"/>
    <cellStyle name="40% - Έμφαση4" xfId="40" builtinId="43" customBuiltin="1"/>
    <cellStyle name="40% - Έμφαση5" xfId="44" builtinId="47" customBuiltin="1"/>
    <cellStyle name="40% - Έμφαση6" xfId="48" builtinId="51" customBuiltin="1"/>
    <cellStyle name="60% - Έμφαση1" xfId="29" builtinId="32" customBuiltin="1"/>
    <cellStyle name="60% - Έμφαση2" xfId="33" builtinId="36" customBuiltin="1"/>
    <cellStyle name="60% - Έμφαση3" xfId="37" builtinId="40" customBuiltin="1"/>
    <cellStyle name="60% - Έμφαση4" xfId="41" builtinId="44" customBuiltin="1"/>
    <cellStyle name="60% - Έμφαση5" xfId="45" builtinId="48" customBuiltin="1"/>
    <cellStyle name="60% - Έμφαση6" xfId="49" builtinId="52" customBuiltin="1"/>
    <cellStyle name="Αποθηκεύτηκε" xfId="13" xr:uid="{00000000-0005-0000-0000-00000D000000}"/>
    <cellStyle name="Εισαγωγή" xfId="21" builtinId="20" customBuiltin="1"/>
    <cellStyle name="Έλεγχος κελιού" xfId="25" builtinId="23" customBuiltin="1"/>
    <cellStyle name="Έμφαση1" xfId="11" builtinId="29" customBuiltin="1"/>
    <cellStyle name="Έμφαση2" xfId="30" builtinId="33" customBuiltin="1"/>
    <cellStyle name="Έμφαση3" xfId="34" builtinId="37" customBuiltin="1"/>
    <cellStyle name="Έμφαση4" xfId="38" builtinId="41" customBuiltin="1"/>
    <cellStyle name="Έμφαση5" xfId="42" builtinId="45" customBuiltin="1"/>
    <cellStyle name="Έμφαση6" xfId="46" builtinId="49" customBuiltin="1"/>
    <cellStyle name="Έξοδος" xfId="22" builtinId="21" customBuiltin="1"/>
    <cellStyle name="Επεξηγηματικό κείμενο" xfId="27" builtinId="53" customBuiltin="1"/>
    <cellStyle name="Επικεφαλίδα 1" xfId="4" builtinId="16" customBuiltin="1"/>
    <cellStyle name="Επικεφαλίδα 2" xfId="1" builtinId="17" customBuiltin="1"/>
    <cellStyle name="Επικεφαλίδα 3" xfId="5" builtinId="18" customBuiltin="1"/>
    <cellStyle name="Επικεφαλίδα 4" xfId="9" builtinId="19" customBuiltin="1"/>
    <cellStyle name="Ημερομηνία" xfId="14" xr:uid="{00000000-0005-0000-0000-000006000000}"/>
    <cellStyle name="Κακό" xfId="19" builtinId="27" customBuiltin="1"/>
    <cellStyle name="Καλό" xfId="18" builtinId="26" customBuiltin="1"/>
    <cellStyle name="Κανονικό" xfId="0" builtinId="0" customBuiltin="1"/>
    <cellStyle name="Κόμμα" xfId="6" builtinId="3" customBuiltin="1"/>
    <cellStyle name="Κόμμα [0]" xfId="16" builtinId="6" customBuiltin="1"/>
    <cellStyle name="Νόμισμα [0]" xfId="8" builtinId="7" customBuiltin="1"/>
    <cellStyle name="Νομισματική μονάδα" xfId="7" builtinId="4" customBuiltin="1"/>
    <cellStyle name="Ουδέτερο" xfId="20" builtinId="28" customBuiltin="1"/>
    <cellStyle name="Περίγραμμα" xfId="15" xr:uid="{00000000-0005-0000-0000-000002000000}"/>
    <cellStyle name="Ποσοστό" xfId="17" builtinId="5" customBuiltin="1"/>
    <cellStyle name="Προειδοποιητικό κείμενο" xfId="26" builtinId="11" customBuiltin="1"/>
    <cellStyle name="Σημείωση" xfId="10" builtinId="10" customBuiltin="1"/>
    <cellStyle name="Συνδεδεμένο κελί" xfId="24" builtinId="24" customBuiltin="1"/>
    <cellStyle name="Σύνολο" xfId="2" builtinId="25" customBuiltin="1"/>
    <cellStyle name="Τίτλος" xfId="3" builtinId="15" customBuiltin="1"/>
    <cellStyle name="Υπολογισμός" xfId="23"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1"/>
    <c:plotArea>
      <c:layout/>
      <c:pieChart>
        <c:varyColors val="1"/>
        <c:ser>
          <c:idx val="0"/>
          <c:order val="0"/>
          <c:spPr>
            <a:effectLst/>
          </c:spPr>
          <c:dPt>
            <c:idx val="1"/>
            <c:bubble3D val="0"/>
            <c:spPr>
              <a:solidFill>
                <a:schemeClr val="accent1">
                  <a:lumMod val="50000"/>
                </a:schemeClr>
              </a:solidFill>
              <a:effectLst/>
            </c:spPr>
            <c:extLst>
              <c:ext xmlns:c16="http://schemas.microsoft.com/office/drawing/2014/chart" uri="{C3380CC4-5D6E-409C-BE32-E72D297353CC}">
                <c16:uniqueId val="{00000001-B851-4D36-A385-B50DB62A3D4E}"/>
              </c:ext>
            </c:extLst>
          </c:dPt>
          <c:dLbls>
            <c:delete val="1"/>
          </c:dLbls>
          <c:cat>
            <c:strLit>
              <c:ptCount val="2"/>
              <c:pt idx="0">
                <c:v>Αποθηκεύτηκε</c:v>
              </c:pt>
              <c:pt idx="1">
                <c:v>Εξακολουθεί να χρειάζεται</c:v>
              </c:pt>
            </c:strLit>
          </c:cat>
          <c:val>
            <c:numRef>
              <c:f>'Υπολογισμός εξοικονόμησης'!$C$8:$C$9</c:f>
              <c:numCache>
                <c:formatCode>#,##0\ "€"</c:formatCode>
                <c:ptCount val="2"/>
                <c:pt idx="0">
                  <c:v>4100</c:v>
                </c:pt>
                <c:pt idx="1">
                  <c:v>1900</c:v>
                </c:pt>
              </c:numCache>
            </c:numRef>
          </c:val>
          <c:extLst>
            <c:ext xmlns:c16="http://schemas.microsoft.com/office/drawing/2014/chart" uri="{C3380CC4-5D6E-409C-BE32-E72D297353CC}">
              <c16:uniqueId val="{00000002-B851-4D36-A385-B50DB62A3D4E}"/>
            </c:ext>
          </c:extLst>
        </c:ser>
        <c:ser>
          <c:idx val="1"/>
          <c:order val="1"/>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Lit>
              <c:ptCount val="2"/>
              <c:pt idx="0">
                <c:v>Αποθηκεύτηκε</c:v>
              </c:pt>
              <c:pt idx="1">
                <c:v>Εξακολουθεί να χρειάζεται</c:v>
              </c:pt>
            </c:strLit>
          </c:cat>
          <c:val>
            <c:numRef>
              <c:f>'Υπολογισμός εξοικονόμησης'!$D$8:$D$9</c:f>
              <c:numCache>
                <c:formatCode>#,##0\ "€"</c:formatCode>
                <c:ptCount val="2"/>
              </c:numCache>
            </c:numRef>
          </c:val>
          <c:extLst>
            <c:ext xmlns:c16="http://schemas.microsoft.com/office/drawing/2014/chart" uri="{C3380CC4-5D6E-409C-BE32-E72D297353CC}">
              <c16:uniqueId val="{00000003-B851-4D36-A385-B50DB62A3D4E}"/>
            </c:ext>
          </c:extLst>
        </c:ser>
        <c:dLbls>
          <c:showLegendKey val="0"/>
          <c:showVal val="0"/>
          <c:showCatName val="0"/>
          <c:showSerName val="0"/>
          <c:showPercent val="1"/>
          <c:showBubbleSize val="0"/>
          <c:showLeaderLines val="1"/>
        </c:dLbls>
        <c:firstSliceAng val="0"/>
      </c:pieChart>
    </c:plotArea>
    <c:legend>
      <c:legendPos val="b"/>
      <c:overlay val="0"/>
      <c:txPr>
        <a:bodyPr/>
        <a:lstStyle/>
        <a:p>
          <a:pPr rtl="0">
            <a:defRPr>
              <a:latin typeface="Verdana"/>
              <a:ea typeface="Verdana"/>
              <a:cs typeface="Verdana"/>
            </a:defRPr>
          </a:pPr>
          <a:endParaRPr lang="el-GR"/>
        </a:p>
      </c:txPr>
    </c:legend>
    <c:plotVisOnly val="1"/>
    <c:dispBlanksAs val="gap"/>
    <c:showDLblsOverMax val="0"/>
  </c:chart>
  <c:spPr>
    <a:noFill/>
    <a:ln>
      <a:noFill/>
    </a:ln>
  </c:spPr>
  <c:txPr>
    <a:bodyPr/>
    <a:lstStyle/>
    <a:p>
      <a:pPr>
        <a:defRPr>
          <a:solidFill>
            <a:schemeClr val="tx1">
              <a:lumMod val="65000"/>
              <a:lumOff val="35000"/>
            </a:schemeClr>
          </a:solidFill>
        </a:defRPr>
      </a:pPr>
      <a:endParaRPr lang="el-GR"/>
    </a:p>
  </c:txPr>
  <c:printSettings>
    <c:headerFooter/>
    <c:pageMargins b="0.75" l="0.7" r="0.7" t="0.75" header="0.3" footer="0.3"/>
    <c:pageSetup orientation="portrait"/>
  </c:printSettings>
</c:chartSpac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oneCellAnchor>
    <xdr:from>
      <xdr:col>4</xdr:col>
      <xdr:colOff>161926</xdr:colOff>
      <xdr:row>3</xdr:row>
      <xdr:rowOff>47625</xdr:rowOff>
    </xdr:from>
    <xdr:ext cx="3467099" cy="3343275"/>
    <xdr:graphicFrame macro="">
      <xdr:nvGraphicFramePr>
        <xdr:cNvPr id="7" name="SavingsChart" descr="Γράφημα πίτας που συγκρίνει τη συνολική τρέχουσα εξοικονόμηση με χρήματα που δεν έχουν αποθηκευτεί ακόμα">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1.xml><?xml version="1.0" encoding="utf-8"?>
<a:theme xmlns:a="http://schemas.openxmlformats.org/drawingml/2006/main" name="Office Theme">
  <a:themeElements>
    <a:clrScheme name="Savings Estimator">
      <a:dk1>
        <a:sysClr val="windowText" lastClr="000000"/>
      </a:dk1>
      <a:lt1>
        <a:sysClr val="window" lastClr="FFFFFF"/>
      </a:lt1>
      <a:dk2>
        <a:srgbClr val="000000"/>
      </a:dk2>
      <a:lt2>
        <a:srgbClr val="FFFFFF"/>
      </a:lt2>
      <a:accent1>
        <a:srgbClr val="91B936"/>
      </a:accent1>
      <a:accent2>
        <a:srgbClr val="7779CE"/>
      </a:accent2>
      <a:accent3>
        <a:srgbClr val="EA157A"/>
      </a:accent3>
      <a:accent4>
        <a:srgbClr val="FEB80A"/>
      </a:accent4>
      <a:accent5>
        <a:srgbClr val="00ADDC"/>
      </a:accent5>
      <a:accent6>
        <a:srgbClr val="FE8E40"/>
      </a:accent6>
      <a:hlink>
        <a:srgbClr val="00ADDC"/>
      </a:hlink>
      <a:folHlink>
        <a:srgbClr val="7779CE"/>
      </a:folHlink>
    </a:clrScheme>
    <a:fontScheme name="Savings Estimator">
      <a:majorFont>
        <a:latin typeface="Bookman Old Style"/>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B1:G16"/>
  <sheetViews>
    <sheetView showGridLines="0" tabSelected="1" zoomScaleNormal="100" workbookViewId="0"/>
  </sheetViews>
  <sheetFormatPr defaultRowHeight="30" customHeight="1" x14ac:dyDescent="0.2"/>
  <cols>
    <col min="1" max="1" width="2.69921875" customWidth="1"/>
    <col min="2" max="2" width="45.69921875" customWidth="1"/>
    <col min="3" max="3" width="11.69921875" customWidth="1"/>
    <col min="4" max="4" width="12" bestFit="1" customWidth="1"/>
    <col min="5" max="5" width="16.8984375" bestFit="1" customWidth="1"/>
    <col min="6" max="7" width="11.69921875" customWidth="1"/>
    <col min="8" max="8" width="2.69921875" customWidth="1"/>
  </cols>
  <sheetData>
    <row r="1" spans="2:7" ht="80.099999999999994" customHeight="1" thickBot="1" x14ac:dyDescent="0.25">
      <c r="B1" s="16" t="s">
        <v>0</v>
      </c>
      <c r="C1" s="16"/>
      <c r="D1" s="16"/>
      <c r="E1" s="16"/>
      <c r="F1" s="16"/>
      <c r="G1" s="16"/>
    </row>
    <row r="2" spans="2:7" ht="30" customHeight="1" thickTop="1" x14ac:dyDescent="0.25">
      <c r="B2" s="2" t="s">
        <v>1</v>
      </c>
      <c r="C2" s="17" t="s">
        <v>12</v>
      </c>
      <c r="D2" s="17"/>
      <c r="E2" s="17" t="s">
        <v>17</v>
      </c>
      <c r="F2" s="17"/>
    </row>
    <row r="3" spans="2:7" ht="30" customHeight="1" thickBot="1" x14ac:dyDescent="0.25">
      <c r="B3" s="15">
        <f ca="1">TODAY()-120</f>
        <v>44537</v>
      </c>
      <c r="C3" s="18">
        <f ca="1">DateSavingsBegin+180</f>
        <v>44717</v>
      </c>
      <c r="D3" s="18"/>
      <c r="E3" s="19" t="s">
        <v>21</v>
      </c>
      <c r="F3" s="19"/>
      <c r="G3" s="10"/>
    </row>
    <row r="4" spans="2:7" ht="45" customHeight="1" thickTop="1" x14ac:dyDescent="0.2">
      <c r="B4" s="3" t="s">
        <v>2</v>
      </c>
      <c r="C4" s="23">
        <v>6000</v>
      </c>
      <c r="D4" s="23"/>
      <c r="E4" s="13" t="s">
        <v>18</v>
      </c>
      <c r="F4" s="13"/>
      <c r="G4" s="13"/>
    </row>
    <row r="5" spans="2:7" ht="45" customHeight="1" thickBot="1" x14ac:dyDescent="0.25">
      <c r="B5" s="11" t="s">
        <v>3</v>
      </c>
      <c r="C5" s="20">
        <v>300</v>
      </c>
      <c r="D5" s="20"/>
      <c r="E5" s="13"/>
      <c r="F5" s="13"/>
      <c r="G5" s="13"/>
    </row>
    <row r="6" spans="2:7" ht="68.099999999999994" customHeight="1" thickTop="1" thickBot="1" x14ac:dyDescent="0.25">
      <c r="B6" s="11" t="s">
        <v>4</v>
      </c>
      <c r="C6" s="20">
        <f>IFERROR(EventCost-AmountSaved, "")</f>
        <v>5700</v>
      </c>
      <c r="D6" s="20"/>
      <c r="E6" s="13"/>
      <c r="F6" s="13"/>
      <c r="G6" s="13"/>
    </row>
    <row r="7" spans="2:7" ht="35.1" customHeight="1" thickTop="1" x14ac:dyDescent="0.2">
      <c r="B7" s="14" t="str">
        <f ca="1">IFERROR(IF(SavingsPlanInfo&gt;0,"Αν αποταμιεύσω "&amp;TEXT(SavingsPlanInfo,"#.##0 € ")&amp;PROPER(SavingFrequency)&amp;", από "&amp;TEXT(TODAY(),"ηη/μμ/εε"&amp;":"),"Η ημερομηνία του συμβάντος είναι πολύ κοντά για ένα "&amp;PROPER(SavingFrequency)&amp;" Πρόγραμμα αποταμίευσης"), "")</f>
        <v>Αν αποταμιεύσω 1.140 € Μηνιαίως, από 06/04/22:</v>
      </c>
      <c r="C7" s="14"/>
      <c r="D7" s="14"/>
      <c r="E7" s="13"/>
      <c r="F7" s="13"/>
      <c r="G7" s="13"/>
    </row>
    <row r="8" spans="2:7" ht="35.1" customHeight="1" x14ac:dyDescent="0.2">
      <c r="B8" s="1" t="s">
        <v>5</v>
      </c>
      <c r="C8" s="21">
        <f ca="1" xml:space="preserve"> IFERROR(IF(SavingsPlanInfo&gt;0,IF(TODAY()&gt;DateSavingsBegin,(TODAY()-DateSavingsBegin)*DailySavings,0)+AmountSaved,AmountSaved), "")</f>
        <v>4100</v>
      </c>
      <c r="D8" s="21"/>
      <c r="E8" s="13"/>
      <c r="F8" s="13"/>
      <c r="G8" s="13"/>
    </row>
    <row r="9" spans="2:7" ht="35.1" customHeight="1" x14ac:dyDescent="0.2">
      <c r="B9" s="12" t="s">
        <v>6</v>
      </c>
      <c r="C9" s="22">
        <f ca="1">IFERROR(MAX(0,EventCost-SavingsToDate), "")</f>
        <v>1900</v>
      </c>
      <c r="D9" s="22"/>
      <c r="E9" s="13"/>
      <c r="F9" s="13"/>
      <c r="G9" s="13"/>
    </row>
    <row r="10" spans="2:7" ht="15" customHeight="1" thickBot="1" x14ac:dyDescent="0.25">
      <c r="B10" s="9"/>
      <c r="C10" s="9"/>
      <c r="D10" s="9"/>
      <c r="E10" s="9"/>
      <c r="F10" s="9"/>
      <c r="G10" s="9"/>
    </row>
    <row r="11" spans="2:7" ht="45" customHeight="1" thickTop="1" x14ac:dyDescent="0.2">
      <c r="B11" s="3" t="s">
        <v>7</v>
      </c>
    </row>
    <row r="12" spans="2:7" ht="20.100000000000001" customHeight="1" thickBot="1" x14ac:dyDescent="0.25">
      <c r="B12" s="4" t="s">
        <v>8</v>
      </c>
      <c r="C12" s="6" t="s">
        <v>13</v>
      </c>
      <c r="D12" s="6" t="s">
        <v>15</v>
      </c>
      <c r="E12" s="6" t="s">
        <v>19</v>
      </c>
      <c r="F12" s="6" t="s">
        <v>21</v>
      </c>
      <c r="G12" s="6" t="s">
        <v>23</v>
      </c>
    </row>
    <row r="13" spans="2:7" ht="39.950000000000003" customHeight="1" thickTop="1" thickBot="1" x14ac:dyDescent="0.25">
      <c r="B13" s="5" t="s">
        <v>9</v>
      </c>
      <c r="C13" s="7">
        <f ca="1">IFERROR(MIN(Στόχος,IF(DaysUntilEvent="",0,Στόχος/DaysUntilEvent)), "")</f>
        <v>31.666666666666668</v>
      </c>
      <c r="D13" s="7">
        <f ca="1">IFERROR(MIN(Στόχος,IF(WeeksUntilEvent="",0,IF(ROUNDUP(WeeksUntilEvent,0)=0,0,Στόχος/WeeksUntilEvent))), "")</f>
        <v>221.66666666666666</v>
      </c>
      <c r="E13" s="7">
        <f ca="1">IFERROR(IF(OR(BiWeeksUntilEvent=0,BiWeeksUntilEvent=""),0,MIN(Στόχος,IF(D13="",0,Στόχος/BiWeeksUntilEvent))), "")</f>
        <v>475</v>
      </c>
      <c r="F13" s="7">
        <f ca="1">IFERROR(MIN(Στόχος,IF(Στόχος="",0,IF(OR(MonthsUntilEvent=0,MonthsUntilEvent=""),0,Στόχος/MonthsUntilEvent))), "")</f>
        <v>1140</v>
      </c>
      <c r="G13" s="7">
        <f ca="1">IFERROR(IF(OR(Στόχος="",Στόχος=0),0,IF(OR(YearsUntilEvent=0,YearsUntilEvent=""),0,Στόχος/YearsUntilEvent)), "")</f>
        <v>0</v>
      </c>
    </row>
    <row r="14" spans="2:7" ht="20.100000000000001" customHeight="1" thickTop="1" thickBot="1" x14ac:dyDescent="0.25">
      <c r="B14" s="4" t="s">
        <v>10</v>
      </c>
      <c r="C14" s="6" t="s">
        <v>14</v>
      </c>
      <c r="D14" s="6" t="s">
        <v>16</v>
      </c>
      <c r="E14" s="6" t="s">
        <v>20</v>
      </c>
      <c r="F14" s="6" t="s">
        <v>22</v>
      </c>
      <c r="G14" s="6" t="s">
        <v>24</v>
      </c>
    </row>
    <row r="15" spans="2:7" ht="39.950000000000003" customHeight="1" thickTop="1" thickBot="1" x14ac:dyDescent="0.25">
      <c r="B15" s="5" t="s">
        <v>11</v>
      </c>
      <c r="C15" s="8">
        <f ca="1">IFERROR(IF(DateSavingsBegin&lt;&gt;"",DATEDIF(DateSavingsBegin,EventDate,"D"),""), "")</f>
        <v>180</v>
      </c>
      <c r="D15" s="8">
        <f ca="1">IFERROR(IF(DaysUntilEvent&lt;&gt;"",DaysUntilEvent/7,""), "")</f>
        <v>25.714285714285715</v>
      </c>
      <c r="E15" s="8">
        <f ca="1">IFERROR(IF(OR(WeeksUntilEvent=0,WeeksUntilEvent=""),0,ROUNDDOWN(WeeksUntilEvent/2,0)), "")</f>
        <v>12</v>
      </c>
      <c r="F15" s="8">
        <f ca="1">IFERROR(IF(DateSavingsBegin&lt;&gt;"",DATEDIF(DateSavingsBegin,EventDate,"M"),""), "")</f>
        <v>5</v>
      </c>
      <c r="G15" s="8">
        <f ca="1">IFERROR(IF(DateSavingsBegin&lt;&gt;"",DATEDIF(DateSavingsBegin,EventDate,"Y"),""), "")</f>
        <v>0</v>
      </c>
    </row>
    <row r="16" spans="2:7" ht="30" customHeight="1" thickTop="1" x14ac:dyDescent="0.2"/>
  </sheetData>
  <sheetProtection formatColumns="0" formatRows="0" selectLockedCells="1"/>
  <mergeCells count="10">
    <mergeCell ref="C5:D5"/>
    <mergeCell ref="C8:D8"/>
    <mergeCell ref="C9:D9"/>
    <mergeCell ref="C6:D6"/>
    <mergeCell ref="C4:D4"/>
    <mergeCell ref="B1:G1"/>
    <mergeCell ref="C2:D2"/>
    <mergeCell ref="C3:D3"/>
    <mergeCell ref="E3:F3"/>
    <mergeCell ref="E2:F2"/>
  </mergeCells>
  <dataValidations xWindow="216" yWindow="376" count="24">
    <dataValidation type="date" errorStyle="information" operator="lessThan" allowBlank="1" showInputMessage="1" showErrorMessage="1" errorTitle="Ημερομηνία έναρξης εξοικονόμησης" error="Η ημερομηνία έναρξης της εξοικονόμησης πρέπει να είναι προγενέστερη της ημερομηνίας ολοκλήρωσης της εξοικονόμησης." prompt="Εισαγάγετε την ημερομηνία έναρξης αποθήκευσης με τη μορφή Μήνας/Ημέρα/Έτος σε αυτό το κελί" sqref="B3" xr:uid="{00000000-0002-0000-0000-000000000000}">
      <formula1>C3</formula1>
    </dataValidation>
    <dataValidation allowBlank="1" showInputMessage="1" showErrorMessage="1" prompt="Δημιουργήστε έναν υπολογισμό εξοικονόμησης σε αυτό το βιβλίο εργασίας. Εισαγάγετε ημερομηνία έναρξης και λήξης αποθήκευσης, κόστος ταξιδιού και προηγούμενη εξοικονόμηση. Τα αποθηκευμένα &amp; απαιτούμενα ποσά υπολογίζονται αυτόματα στα κελιά C8 &amp; C9" sqref="A1" xr:uid="{00000000-0002-0000-0000-000001000000}"/>
    <dataValidation allowBlank="1" showInputMessage="1" showErrorMessage="1" prompt="Ο τίτλος αυτού του φύλλου εργασίας βρίσκεται σε αυτό το κελί. Εισαγάγετε την αποθήκευση ημερομηνιών έναρξης και λήξης στα κελιά B3 έως C3. Επιλέξτε Περίοδος αποθήκευσης στο κελί E3. Εισαγάγετε άλλες λεπτομέρειες αποθήκευσης στα κελιά B4 έως D5" sqref="B1:G1" xr:uid="{00000000-0002-0000-0000-000002000000}"/>
    <dataValidation allowBlank="1" showInputMessage="1" showErrorMessage="1" prompt="Εισαγάγετε την ημερομηνία έναρξης αποθήκευσης στο κελί παρακάτω" sqref="B2" xr:uid="{00000000-0002-0000-0000-000003000000}"/>
    <dataValidation type="date" errorStyle="information" operator="greaterThan" allowBlank="1" showInputMessage="1" showErrorMessage="1" errorTitle="Λήξη ημερομηνίας εξοικονόμησης" error="Η ημερομηνία ολοκλήρωσης της εξοικονόμησης πρέπει να είναι μετά την ημερομηνία έναρξης της εξοικονόμησης." prompt="Εισαγωγή ημερομηνίας λήξης αποθήκευσης στο κελί παρακάτω" sqref="C2:D2" xr:uid="{00000000-0002-0000-0000-000004000000}">
      <formula1>B2</formula1>
    </dataValidation>
    <dataValidation allowBlank="1" showInputMessage="1" showErrorMessage="1" prompt="Εισαγωγή ημερομηνίας λήξης αποθήκευσης με τη μορφή Μήνας/Ημέρα/Έτος σε αυτό το κελί" sqref="C3:D3" xr:uid="{00000000-0002-0000-0000-000005000000}"/>
    <dataValidation allowBlank="1" showInputMessage="1" showErrorMessage="1" prompt="Επιλέξτε Περίοδος αποθήκευσης στο κελί παρακάτω" sqref="E2:F2" xr:uid="{00000000-0002-0000-0000-000006000000}"/>
    <dataValidation type="list" errorStyle="warning" allowBlank="1" showInputMessage="1" showErrorMessage="1" error="Επιλέξτε Περίοδος αποθήκευσης από τη λίστα. Επιλέξτε ΑΚΥΡΟ και, στη συνέχεια, πατήστε ALT+ΚΑΤΩ ΒΕΛΟΣ για επιλογές και, στη συνέχεια, ΚΑΤΩ ΒΕΛΟΣ και ENTER για να κάνετε την επιλογή" prompt="Επιλέξτε Περίοδος αποθήκευσης σε αυτό το κελί. Πατήστε ALT+ΚΑΤΩ ΒΕΛΟΣ για επιλογές και, στη συνέχεια, ΚΑΤΩ ΒΕΛΟΣ και ENTER για να κάνετε την επιλογή" sqref="E3:F3" xr:uid="{00000000-0002-0000-0000-000007000000}">
      <formula1>"Εβδομαδιαίως,Ανά δύο εβδομάδες,Μηνιαίως,Ετησίως"</formula1>
    </dataValidation>
    <dataValidation allowBlank="1" showInputMessage="1" showErrorMessage="1" prompt="Εισαγωγή κόστους ταξιδιού στο κελί στα δεξιά" sqref="B4" xr:uid="{00000000-0002-0000-0000-000008000000}"/>
    <dataValidation allowBlank="1" showInputMessage="1" showErrorMessage="1" prompt="Εισαγωγή κόστους ταξιδιού σε αυτό το κελί" sqref="C4:D4" xr:uid="{00000000-0002-0000-0000-000009000000}"/>
    <dataValidation allowBlank="1" showInputMessage="1" showErrorMessage="1" prompt="Εισαγωγή προηγούμενης εξοικονόμησης στο κελί στα δεξιά" sqref="B5" xr:uid="{00000000-0002-0000-0000-00000A000000}"/>
    <dataValidation allowBlank="1" showInputMessage="1" showErrorMessage="1" prompt="Εισαγωγή προηγούμενης εξοικονόμησης σε αυτό το κελί" sqref="C5:D5" xr:uid="{00000000-0002-0000-0000-00000B000000}"/>
    <dataValidation allowBlank="1" showInputMessage="1" showErrorMessage="1" prompt="Ο τρέχων στόχος εξοικονόμησης υπολογίζεται αυτόματα στο κελί στα δεξιά" sqref="B6" xr:uid="{00000000-0002-0000-0000-00000C000000}"/>
    <dataValidation allowBlank="1" showInputMessage="1" showErrorMessage="1" prompt="Ο τρέχων στόχος εξοικονόμησης υπολογίζεται αυτόματα σε αυτό το κελί" sqref="C6:D6" xr:uid="{00000000-0002-0000-0000-00000D000000}"/>
    <dataValidation allowBlank="1" showInputMessage="1" showErrorMessage="1" prompt="Η οδηγία ενημερώνεται αυτόματα σε αυτό το κελί και το γράφημα πίτας στο κελί στα δεξιά" sqref="B7:D7" xr:uid="{00000000-0002-0000-0000-00000E000000}"/>
    <dataValidation allowBlank="1" showInputMessage="1" showErrorMessage="1" prompt="Το ποσό που αποθηκεύτηκε ενημερώνεται αυτόματα στο κελί στα δεξιά" sqref="B8" xr:uid="{00000000-0002-0000-0000-00000F000000}"/>
    <dataValidation allowBlank="1" showInputMessage="1" showErrorMessage="1" prompt="Το ποσό που αποθηκεύτηκε ενημερώνεται αυτόματα σε αυτό το κελί" sqref="C8:D8" xr:uid="{00000000-0002-0000-0000-000010000000}"/>
    <dataValidation allowBlank="1" showInputMessage="1" showErrorMessage="1" prompt="Το ποσό που πρέπει να αποθηκευτεί ενημερώνεται αυτόματα στο κελί στα δεξιά" sqref="B9" xr:uid="{00000000-0002-0000-0000-000011000000}"/>
    <dataValidation allowBlank="1" showInputMessage="1" showErrorMessage="1" prompt="Το ποσό που πρέπει να αποθηκευτεί ενημερώνεται αυτόματα σε αυτό το κελί και το Πρόγραμμα εξοικονόμησης ενημερώνεται αυτόματα στα κελιά B17 έως G21" sqref="C9:D9" xr:uid="{00000000-0002-0000-0000-000012000000}"/>
    <dataValidation allowBlank="1" showInputMessage="1" showErrorMessage="1" prompt="Η αποθήκευση λεπτομερειών σχεδίου ενημερώνεται αυτόματα στα κελιά B17 έως G21" sqref="B11" xr:uid="{00000000-0002-0000-0000-000013000000}"/>
    <dataValidation allowBlank="1" showInputMessage="1" showErrorMessage="1" prompt="Τα διαστήματα εξοικονόμησης βρίσκονται στα κελιά στα δεξιά, από τη στήλη C έως το G" sqref="B12" xr:uid="{00000000-0002-0000-0000-000014000000}"/>
    <dataValidation allowBlank="1" showInputMessage="1" showErrorMessage="1" prompt="Το ποσό που θα αποθηκευτεί ενημερώνεται αυτόματα για κάθε τιμή εξοικονόμησης στα κελιά στα δεξιά" sqref="B13" xr:uid="{00000000-0002-0000-0000-000015000000}"/>
    <dataValidation allowBlank="1" showInputMessage="1" showErrorMessage="1" prompt="Τα χρονικά διαστήματα βρίσκονται στα κελιά στα δεξιά, από τη στήλη C έως το G" sqref="B14" xr:uid="{00000000-0002-0000-0000-000016000000}"/>
    <dataValidation allowBlank="1" showInputMessage="1" showErrorMessage="1" prompt="Ο χρόνος μέχρι να επιτευχθεί ο στόχος ενημερώνεται αυτόματα για κάθε χρονικό διάστημα στα κελιά στα δεξιά" sqref="B15" xr:uid="{00000000-0002-0000-0000-000017000000}"/>
  </dataValidations>
  <printOptions horizontalCentered="1"/>
  <pageMargins left="0.7" right="0.7" top="0.75" bottom="0.75" header="0.3" footer="0.3"/>
  <pageSetup paperSize="9" orientation="landscape" r:id="rId1"/>
  <headerFooter differentFirst="1">
    <oddFooter>Page &amp;P of &amp;N</oddFooter>
  </headerFooter>
  <drawing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714799DF-D9F1-42E1-854A-5CC303BB1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77B52816-5A59-4E72-BE1B-1D3477C45D8B}">
  <ds:schemaRefs>
    <ds:schemaRef ds:uri="http://schemas.microsoft.com/sharepoint/v3/contenttype/forms"/>
  </ds:schemaRefs>
</ds:datastoreItem>
</file>

<file path=customXml/itemProps31.xml><?xml version="1.0" encoding="utf-8"?>
<ds:datastoreItem xmlns:ds="http://schemas.openxmlformats.org/officeDocument/2006/customXml" ds:itemID="{96FF2AF0-1B6A-4233-9517-439C5BBFA7F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TM03107660</ap:Template>
  <ap:DocSecurity>0</ap:DocSecurity>
  <ap:ScaleCrop>false</ap:ScaleCrop>
  <ap:HeadingPairs>
    <vt:vector baseType="variant" size="4">
      <vt:variant>
        <vt:lpstr>Φύλλα εργασίας</vt:lpstr>
      </vt:variant>
      <vt:variant>
        <vt:i4>1</vt:i4>
      </vt:variant>
      <vt:variant>
        <vt:lpstr>Καθορισμένες περιοχές</vt:lpstr>
      </vt:variant>
      <vt:variant>
        <vt:i4>22</vt:i4>
      </vt:variant>
    </vt:vector>
  </ap:HeadingPairs>
  <ap:TitlesOfParts>
    <vt:vector baseType="lpstr" size="23">
      <vt:lpstr>Υπολογισμός εξοικονόμησης</vt:lpstr>
      <vt:lpstr>AmountSaved</vt:lpstr>
      <vt:lpstr>AnnualSavings</vt:lpstr>
      <vt:lpstr>BiWeeklySavings</vt:lpstr>
      <vt:lpstr>BiWeeksUntilEvent</vt:lpstr>
      <vt:lpstr>ColumnTitleRegion1..E3</vt:lpstr>
      <vt:lpstr>DailySavings</vt:lpstr>
      <vt:lpstr>DateSavingsBegin</vt:lpstr>
      <vt:lpstr>DaysUntilEvent</vt:lpstr>
      <vt:lpstr>EventCost</vt:lpstr>
      <vt:lpstr>EventDate</vt:lpstr>
      <vt:lpstr>MonthlySavings</vt:lpstr>
      <vt:lpstr>MonthsUntilEvent</vt:lpstr>
      <vt:lpstr>RowTitleRegion1..C6</vt:lpstr>
      <vt:lpstr>RowTitleRegion2..C9</vt:lpstr>
      <vt:lpstr>SavingFrequency</vt:lpstr>
      <vt:lpstr>SavingsToDate</vt:lpstr>
      <vt:lpstr>TitleRegion1..G13</vt:lpstr>
      <vt:lpstr>TitleRegion2..G15</vt:lpstr>
      <vt:lpstr>WeeklySavings</vt:lpstr>
      <vt:lpstr>WeeksUntilEvent</vt:lpstr>
      <vt:lpstr>YearsUntilEvent</vt:lpstr>
      <vt:lpstr>Στόχος</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2022-02-14T04:46:43Z</dcterms:created>
  <dcterms:modified xsi:type="dcterms:W3CDTF">2022-04-06T12:46:59Z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