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hidePivotFieldList="1"/>
  <xr:revisionPtr revIDLastSave="0" documentId="13_ncr:1_{AE8D87E8-3763-458A-AB66-48FA35D6780D}" xr6:coauthVersionLast="43" xr6:coauthVersionMax="43" xr10:uidLastSave="{00000000-0000-0000-0000-000000000000}"/>
  <bookViews>
    <workbookView xWindow="-120" yWindow="-120" windowWidth="29040" windowHeight="17640" xr2:uid="{00000000-000D-0000-FFFF-FFFF00000000}"/>
  </bookViews>
  <sheets>
    <sheet name="Πρόγραμμα μονάδων κολλεγίου" sheetId="1" r:id="rId1"/>
    <sheet name="Μάθημα" sheetId="5" r:id="rId2"/>
    <sheet name="Σύνοψη δεδομένων εξαμήνου" sheetId="4" r:id="rId3"/>
  </sheets>
  <definedNames>
    <definedName name="_xlnm.Print_Titles" localSheetId="1">Μάθημα!$1:$2</definedName>
    <definedName name="ΑναζήτησηΑπαιτήσεων">ΑπαιτήσειςΠτυχίου[ΑΠΑΙΤΗΣΕΙΣ ΔΙΔΑΚΤΙΚΩΝ ΜΟΝΑΔΩΝ]</definedName>
    <definedName name="ΑπαιτούμενεςΔιδακτικέςΜονάδες">ΑπαιτήσειςΠτυχίου[[#Totals],[ΣΥΝΟΛΟ]]</definedName>
    <definedName name="ΚερδισμένεςΔιδακτικέςΜονάδες">ΑπαιτήσειςΠτυχίου[[#Totals],[ΕΠΙΤΕΥΧΘΗΚΑΝ]]</definedName>
    <definedName name="ΥπόλοιπεςΔιδακτικέςΜονάδες">ΑπαιτήσειςΠτυχίου[[#Totals],[ΑΠΑΙΤΟΥΝΤΑΙ]]</definedName>
  </definedNames>
  <calcPr calcId="191029" concurrentCalc="0"/>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 l="1"/>
  <c r="F11" i="1"/>
  <c r="E5" i="1"/>
  <c r="F5" i="1"/>
  <c r="E6" i="1"/>
  <c r="F6" i="1"/>
  <c r="E7" i="1"/>
  <c r="F7" i="1"/>
  <c r="E8" i="1"/>
  <c r="F8" i="1"/>
  <c r="D9" i="1"/>
  <c r="F9" i="1"/>
  <c r="E9" i="1"/>
  <c r="D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<sst xmlns="http://schemas.openxmlformats.org/spreadsheetml/2006/main" count="164" uniqueCount="87">
  <si>
    <t>Προγραμματισμός διδακτικών μονάδων για το κολλέγιο</t>
  </si>
  <si>
    <t>ΣΎΝΟΨΗ ΕΞΑΜΗΝΟΥ</t>
  </si>
  <si>
    <t>Σε αυτό το κελί βρίσκεται το γράφημα ράβδων που εμφανίζει συνολικά διδακτικές μονάδες και μαθήματα για κάθε εξάμηνο. Αυτό το Συγκεντρωτικό Γράφημα ενημερώνεται αυτόματα με βάση το Συγκεντρωτικό Πίνακα στο φύλλο εργασίας συνοπτικών δεδομένων εξαμήνου.</t>
  </si>
  <si>
    <t>Για να ενημερώσετε το παραπάνω Συγκεντρωτικό Γράφημα, επιλέξτε το γράφημα.  
Κάντε δεξί κλικ για να εμφανιστεί το μενού συντόμευσης.
Επιλέξτε ανανέωση ή ανανέωση όλων για να ενημερώσετε το γράφημα.</t>
  </si>
  <si>
    <t>Πτυχίο επιπέδου Bachelor of Arts 
στην Ιστορία της Μουσικής</t>
  </si>
  <si>
    <t>ΑΠΑΙΤΗΣΕΙΣ ΔΙΔΑΚΤΙΚΩΝ ΜΟΝΑΔΩΝ</t>
  </si>
  <si>
    <t>Κύρια ειδίκευση</t>
  </si>
  <si>
    <t>Δευτερεύουσα ειδίκευση</t>
  </si>
  <si>
    <t>Μάθημα επιλογής</t>
  </si>
  <si>
    <t>Γενικές σπουδές</t>
  </si>
  <si>
    <t>ΣΥΝΟΛΑ</t>
  </si>
  <si>
    <t>ΣΥΝΟΛΙΚΗ ΠΡΟΟΔΟΣ:</t>
  </si>
  <si>
    <t>ΣΥΝΟΛΟ</t>
  </si>
  <si>
    <t>Δ/Υ</t>
  </si>
  <si>
    <t>ΕΠΙΤΕΥΧΘΗΚΑΝ</t>
  </si>
  <si>
    <t>ΑΠΑΙΤΟΥΝΤΑΙ</t>
  </si>
  <si>
    <t>Μαθήματα σχολής</t>
  </si>
  <si>
    <t>ΤΙΤΛΟΣ ΜΑΘΗΜΑΤΟΣ</t>
  </si>
  <si>
    <t>Ανθρωπολογία</t>
  </si>
  <si>
    <t>Εφαρμοσμένη μουσική</t>
  </si>
  <si>
    <t>Ιστορία της τέχνης</t>
  </si>
  <si>
    <t xml:space="preserve">Ιστορία της τέχνης </t>
  </si>
  <si>
    <t>Ακουστικές ικανότητες I</t>
  </si>
  <si>
    <t>Ακουστικές ικανότητες II</t>
  </si>
  <si>
    <t>Ακουστικές ικανότητες ΙΙΙ</t>
  </si>
  <si>
    <t>Ακουστικές ικανότητες IV</t>
  </si>
  <si>
    <t>Διεύθυνση ορχήστρας I</t>
  </si>
  <si>
    <t>Παραγωγή γραπτού λόγου στα αγγλικά</t>
  </si>
  <si>
    <t>Μορφή και ανάλυση</t>
  </si>
  <si>
    <t>Εισαγωγή στην Ανθρωπολογία</t>
  </si>
  <si>
    <t>Μαθηματικά 101</t>
  </si>
  <si>
    <t>Μουσική ιστορία στον δυτικό πολιτισμό I</t>
  </si>
  <si>
    <t>Μουσική ιστορία στον δυτικό πολιτισμό II</t>
  </si>
  <si>
    <t>Θεωρία μουσικής I</t>
  </si>
  <si>
    <t>Θεωρία μουσικής II</t>
  </si>
  <si>
    <t>Θεωρία μουσικής III</t>
  </si>
  <si>
    <t>Μουσική θεωρία IV</t>
  </si>
  <si>
    <t>Μάθημα πιάνου</t>
  </si>
  <si>
    <t>Κοινωνικές επιστήμες 101</t>
  </si>
  <si>
    <t>Κοινωνιολογία 101</t>
  </si>
  <si>
    <t>Ο κόσμος της τζαζ</t>
  </si>
  <si>
    <t>ΑΡ. ΜΑΘΗΜΑΤΟΣ</t>
  </si>
  <si>
    <t>GEN 108</t>
  </si>
  <si>
    <t>MΟΥΣ 215</t>
  </si>
  <si>
    <t>ΚΑΛΛΙΤ. 101</t>
  </si>
  <si>
    <t>ΚΑΛΛΙΤ. 201</t>
  </si>
  <si>
    <t>ΜΟΥΣ 113</t>
  </si>
  <si>
    <t>ΜΟΥΣ 213</t>
  </si>
  <si>
    <t>ΜΟΥΣ 313</t>
  </si>
  <si>
    <t>ΜΟΥΣ 413</t>
  </si>
  <si>
    <t>ΜΟΥΣ 114</t>
  </si>
  <si>
    <t>ΑΓΓΛ. 101</t>
  </si>
  <si>
    <t>ΑΓΓΛ. 201</t>
  </si>
  <si>
    <t>ΜΟΥΣ 214</t>
  </si>
  <si>
    <t>GEN 208</t>
  </si>
  <si>
    <t>ΜΑΘ 101</t>
  </si>
  <si>
    <t>ΜΟΥΣ 101</t>
  </si>
  <si>
    <t>ΜΟΥΣ 201</t>
  </si>
  <si>
    <t>ΜΟΥΣ 110</t>
  </si>
  <si>
    <t>ΜΟΥΣ 210</t>
  </si>
  <si>
    <t>ΜΟΥΣ 310</t>
  </si>
  <si>
    <t>ΜΟΥΣ 410</t>
  </si>
  <si>
    <t>ΜΟΥΣ 109</t>
  </si>
  <si>
    <t>SOC 101</t>
  </si>
  <si>
    <t>SOC 201</t>
  </si>
  <si>
    <t>ΜΟΥΣ 105</t>
  </si>
  <si>
    <t>ΜΟΥΣ 112</t>
  </si>
  <si>
    <t>ΜΟΥΣ 212</t>
  </si>
  <si>
    <t>ΠΡΟΥΠΟΘΕΣΗ ΓΙΑ ΤΗΝ ΑΠΟΚΤΗΣΗ ΠΤΥΧΙΟΥ</t>
  </si>
  <si>
    <t>ΔΙΔΑΚΤΙΚΕΣ ΜΟΝΑΔΕΣ</t>
  </si>
  <si>
    <t>Ναι</t>
  </si>
  <si>
    <t>Όχι</t>
  </si>
  <si>
    <t>ΕΞΑΜΗΝΟ</t>
  </si>
  <si>
    <t>Εξάμηνο 1</t>
  </si>
  <si>
    <t>Εξάμηνο 3</t>
  </si>
  <si>
    <t>Εξάμηνο 2</t>
  </si>
  <si>
    <t>Εξάμηνο 4</t>
  </si>
  <si>
    <t>Εξάμηνο 5</t>
  </si>
  <si>
    <t>Σύνοψη δεδομένων εξαμήνου</t>
  </si>
  <si>
    <t>Αυτός ο Συγκεντρωτικός Πίνακας είναι η προέλευση δεδομένων για το Συγκεντρωτικό Γράφημα της Σύνοψης Εξαμήνου στο φύλλο Προγραμματισμός Διδακτικών Μονάδων Κολλεγίου.</t>
  </si>
  <si>
    <t xml:space="preserve">ΜΑΘΗΜΑΤΑ </t>
  </si>
  <si>
    <t>ΟΛΟΚΛΗΡΩΘΗΚΕ</t>
  </si>
  <si>
    <t xml:space="preserve">ΔΙΔΑΚΤΙΚΕΣ ΜΟΝΑΔΕΣ </t>
  </si>
  <si>
    <t>ΆΘΡΟΙΣΜΑ</t>
  </si>
  <si>
    <t>Ο κόσμος της μουσικής I</t>
  </si>
  <si>
    <t>Ο κόσμος της μουσικής II</t>
  </si>
  <si>
    <t>Ο κόσμος της μουσικής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</si>
</sst>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24994659260841701"/>
      <name val="Trebuchet MS"/>
      <family val="2"/>
      <scheme val="minor"/>
    </font>
    <font>
      <sz val="11"/>
      <color theme="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4">
    <fill>
      <patternFill patternType="none"/>
    </fill>
    <fill>
      <patternFill patternType="gray125"/>
    </fill>
    <fill>
      <patternFill patternType="solid">
        <fgColor theme="6"/>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8" fillId="2" borderId="0" applyNumberFormat="0" applyBorder="0" applyAlignment="0" applyProtection="0"/>
    <xf numFmtId="0" fontId="3" fillId="0" borderId="0" applyNumberFormat="0" applyFill="0" applyBorder="0" applyAlignment="0" applyProtection="0"/>
    <xf numFmtId="0" fontId="9" fillId="2" borderId="0" applyNumberFormat="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7" applyNumberFormat="0" applyAlignment="0" applyProtection="0"/>
    <xf numFmtId="0" fontId="14" fillId="0" borderId="10" applyNumberFormat="0" applyFill="0" applyAlignment="0" applyProtection="0"/>
    <xf numFmtId="0" fontId="3" fillId="0" borderId="11" applyNumberFormat="0" applyFill="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5">
    <xf numFmtId="0" fontId="0" fillId="0" borderId="0" xfId="0">
      <alignment vertical="center" wrapText="1"/>
    </xf>
    <xf numFmtId="0" fontId="8" fillId="2" borderId="0" xfId="1" applyAlignment="1">
      <alignment vertical="center"/>
    </xf>
    <xf numFmtId="0" fontId="0" fillId="0" borderId="0" xfId="0" applyAlignment="1">
      <alignment horizontal="center" vertical="center"/>
    </xf>
    <xf numFmtId="0" fontId="8"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8" fillId="2" borderId="0" xfId="1" applyAlignment="1">
      <alignment horizontal="left" vertical="center" indent="2"/>
    </xf>
    <xf numFmtId="0" fontId="0" fillId="0" borderId="0" xfId="0" applyFill="1">
      <alignment vertical="center" wrapText="1"/>
    </xf>
    <xf numFmtId="0" fontId="5" fillId="0" borderId="0" xfId="2" applyFont="1" applyFill="1" applyAlignment="1">
      <alignment horizontal="right" vertical="center" indent="1"/>
    </xf>
    <xf numFmtId="0" fontId="0" fillId="0" borderId="0" xfId="0" applyFill="1" applyBorder="1" applyAlignment="1">
      <alignment vertical="top"/>
    </xf>
    <xf numFmtId="0" fontId="2" fillId="0" borderId="4" xfId="0" applyFont="1" applyFill="1" applyBorder="1" applyAlignment="1">
      <alignment horizontal="left" vertical="center" indent="1"/>
    </xf>
    <xf numFmtId="0" fontId="7" fillId="0" borderId="6" xfId="0" applyFont="1" applyFill="1" applyBorder="1" applyAlignment="1">
      <alignment horizontal="center" vertical="center"/>
    </xf>
    <xf numFmtId="0" fontId="6" fillId="0" borderId="6" xfId="0" applyFont="1" applyFill="1" applyBorder="1" applyAlignment="1">
      <alignment vertical="center"/>
    </xf>
    <xf numFmtId="0" fontId="0" fillId="0" borderId="0" xfId="0" applyFont="1" applyFill="1">
      <alignment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xf>
    <xf numFmtId="0" fontId="12" fillId="2" borderId="5" xfId="1" applyFont="1" applyBorder="1" applyAlignment="1">
      <alignment horizontal="left" vertical="center" wrapText="1" inden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9" fillId="2" borderId="0" xfId="3" applyBorder="1" applyAlignment="1">
      <alignment horizontal="left" vertical="center" wrapText="1"/>
    </xf>
    <xf numFmtId="0" fontId="0" fillId="2" borderId="0" xfId="0" applyFill="1">
      <alignment vertical="center" wrapText="1"/>
    </xf>
    <xf numFmtId="0" fontId="0" fillId="0" borderId="3" xfId="0" applyFont="1" applyFill="1" applyBorder="1" applyAlignment="1">
      <alignment horizontal="center" vertical="top"/>
    </xf>
    <xf numFmtId="0" fontId="4" fillId="0" borderId="1" xfId="0" applyFont="1" applyFill="1" applyBorder="1" applyAlignment="1"/>
    <xf numFmtId="0" fontId="4" fillId="0" borderId="2" xfId="0" applyFont="1" applyFill="1" applyBorder="1" applyAlignment="1"/>
    <xf numFmtId="0" fontId="13" fillId="0" borderId="0" xfId="0" applyFont="1" applyFill="1" applyAlignment="1">
      <alignment horizontal="center" vertical="top" wrapText="1"/>
    </xf>
    <xf numFmtId="0" fontId="9" fillId="2" borderId="5" xfId="3" applyBorder="1" applyAlignment="1">
      <alignment horizontal="left" vertical="center" wrapText="1"/>
    </xf>
    <xf numFmtId="0" fontId="9" fillId="2" borderId="0" xfId="3" applyBorder="1" applyAlignment="1">
      <alignment horizontal="left" vertical="center" wrapTex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2" borderId="0" xfId="1" applyBorder="1" applyAlignment="1">
      <alignment horizontal="left" vertical="center" indent="1"/>
    </xf>
    <xf numFmtId="0" fontId="8" fillId="2" borderId="0" xfId="1" applyAlignment="1">
      <alignment horizontal="left" vertical="center" indent="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3" builtinId="16" customBuiltin="1"/>
    <cellStyle name="Heading 2" xfId="10" builtinId="17" customBuiltin="1"/>
    <cellStyle name="Heading 3" xfId="11" builtinId="18" customBuiltin="1"/>
    <cellStyle name="Heading 4" xfId="2"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 builtinId="15" customBuiltin="1"/>
    <cellStyle name="Total" xfId="22" builtinId="25" customBuiltin="1"/>
    <cellStyle name="Warning Text" xfId="20" builtinId="11" customBuiltin="1"/>
  </cellStyles>
  <dxfs count="37">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Λίστα μαθημάτων" pivot="0" count="3" xr9:uid="{00000000-0011-0000-FFFF-FFFF00000000}">
      <tableStyleElement type="wholeTable" dxfId="36"/>
      <tableStyleElement type="headerRow" dxfId="35"/>
      <tableStyleElement type="secondRowStripe" dxfId="34"/>
    </tableStyle>
    <tableStyle name="Σύνοψη απαιτήσεων διδακτικών μονάδων" pivot="0" count="3" xr9:uid="{00000000-0011-0000-FFFF-FFFF01000000}">
      <tableStyleElement type="wholeTable" dxfId="33"/>
      <tableStyleElement type="headerRow" dxfId="32"/>
      <tableStyleElement type="totalRow" dxfId="31"/>
    </tableStyle>
    <tableStyle name="Σύνοψη εξαμήνου" table="0" count="3" xr9:uid="{00000000-0011-0000-FFFF-FFFF02000000}">
      <tableStyleElement type="headerRow" dxfId="30"/>
      <tableStyleElement type="totalRow" dxfId="29"/>
      <tableStyleElement type="secondRowStripe" dxfId="2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[Office_35054788_TF00000034.xlsx]Σύνοψη δεδομένων εξαμήνου!Συγκεντρωτικός πίνακας σύνοψης εξαμήνου</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'Σύνοψη δεδομένων εξαμήνου'!$B$4</c:f>
              <c:strCache>
                <c:ptCount val="1"/>
                <c:pt idx="0">
                  <c:v>ΔΙΔΑΚΤΙΚΕΣ ΜΟΝΑΔΕΣ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'Σύνοψη δεδομένων εξαμήνου'!$A$5:$A$10</c:f>
              <c:strCache>
                <c:ptCount val="5"/>
                <c:pt idx="0">
                  <c:v>Εξάμηνο 1</c:v>
                </c:pt>
                <c:pt idx="1">
                  <c:v>Εξάμηνο 2</c:v>
                </c:pt>
                <c:pt idx="2">
                  <c:v>Εξάμηνο 3</c:v>
                </c:pt>
                <c:pt idx="3">
                  <c:v>Εξάμηνο 4</c:v>
                </c:pt>
                <c:pt idx="4">
                  <c:v>Εξάμηνο 5</c:v>
                </c:pt>
              </c:strCache>
            </c:strRef>
          </c:cat>
          <c:val>
            <c:numRef>
              <c:f>'Σύνοψη δεδομένων εξαμήνου'!$B$5:$B$10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'Σύνοψη δεδομένων εξαμήνου'!$C$4</c:f>
              <c:strCache>
                <c:ptCount val="1"/>
                <c:pt idx="0">
                  <c:v>ΜΑΘΗΜΑΤΑ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'Σύνοψη δεδομένων εξαμήνου'!$A$5:$A$10</c:f>
              <c:strCache>
                <c:ptCount val="5"/>
                <c:pt idx="0">
                  <c:v>Εξάμηνο 1</c:v>
                </c:pt>
                <c:pt idx="1">
                  <c:v>Εξάμηνο 2</c:v>
                </c:pt>
                <c:pt idx="2">
                  <c:v>Εξάμηνο 3</c:v>
                </c:pt>
                <c:pt idx="3">
                  <c:v>Εξάμηνο 4</c:v>
                </c:pt>
                <c:pt idx="4">
                  <c:v>Εξάμηνο 5</c:v>
                </c:pt>
              </c:strCache>
            </c:strRef>
          </c:cat>
          <c:val>
            <c:numRef>
              <c:f>'Σύνοψη δεδομένων εξαμήνου'!$C$5:$C$10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82118533221618584"/>
          <c:y val="0.22643199011888224"/>
          <c:w val="0.17881459543572778"/>
          <c:h val="0.509201591736516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
              <a:cs typeface=""/>
            </a:defRPr>
          </a:pPr>
          <a:endParaRPr lang="en-US"/>
        </a:p>
      </c:txPr>
    </c:legend>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3</xdr:row>
      <xdr:rowOff>381000</xdr:rowOff>
    </xdr:from>
    <xdr:to>
      <xdr:col>1</xdr:col>
      <xdr:colOff>4171950</xdr:colOff>
      <xdr:row>8</xdr:row>
      <xdr:rowOff>171450</xdr:rowOff>
    </xdr:to>
    <xdr:graphicFrame macro="">
      <xdr:nvGraphicFramePr>
        <xdr:cNvPr id="2" name="ΣύνοψηΕξαμήνου" descr="Γράφημα ράβδων που εμφανίζει συνολικά διδακτικές μονάδες και μαθήματα για κάθε εξάμηνο">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44.383024768518" createdVersion="6" refreshedVersion="6" minRefreshableVersion="3" recordCount="27" xr:uid="{00000000-000A-0000-FFFF-FFFF0D000000}">
  <cacheSource type="worksheet">
    <worksheetSource name="Μαθήματα"/>
  </cacheSource>
  <cacheFields count="6">
    <cacheField name="ΤΙΤΛΟΣ ΜΑΘΗΜΑΤΟΣ" numFmtId="0">
      <sharedItems count="26">
        <s v="Ανθρωπολογία"/>
        <s v="Εφαρμοσμένη μουσική"/>
        <s v="Ιστορία της τέχνης"/>
        <s v="Ιστορία της τέχνης "/>
        <s v="Ακουστικές ικανότητες I"/>
        <s v="Ακουστικές ικανότητες II"/>
        <s v="Ακουστικές ικανότητες ΙΙΙ"/>
        <s v="Ακουστικές ικανότητες IV"/>
        <s v="Διεύθυνση ορχήστρας I"/>
        <s v="Παραγωγή γραπτού λόγου στα αγγλικά"/>
        <s v="Μορφή και ανάλυση"/>
        <s v="Εισαγωγή στην Ανθρωπολογία"/>
        <s v="Μαθηματικά 101"/>
        <s v="Μουσική ιστορία στον δυτικό πολιτισμό I"/>
        <s v="Μουσική ιστορία στον δυτικό πολιτισμό II"/>
        <s v="Θεωρία μουσικής I"/>
        <s v="Θεωρία μουσικής II"/>
        <s v="Θεωρία μουσικής III"/>
        <s v="Μουσική θεωρία IV"/>
        <s v="Μάθημα πιάνου"/>
        <s v="Κοινωνικές επιστήμες 101"/>
        <s v="Κοινωνιολογία 101"/>
        <s v="Ο κόσμος της τζαζ"/>
        <s v="World of Music I"/>
        <s v="World of Music II"/>
        <s v="World of Music III"/>
      </sharedItems>
    </cacheField>
    <cacheField name="ΑΡ. ΜΑΘΗΜΑΤΟΣ" numFmtId="0">
      <sharedItems/>
    </cacheField>
    <cacheField name="ΠΡΟΥΠΟΘΕΣΗ ΓΙΑ ΤΗΝ ΑΠΟΚΤΗΣΗ ΠΤΥΧΙΟΥ" numFmtId="0">
      <sharedItems/>
    </cacheField>
    <cacheField name="ΔΙΔΑΚΤΙΚΕΣ ΜΟΝΑΔΕΣ" numFmtId="0">
      <sharedItems containsSemiMixedTypes="0" containsString="0" containsNumber="1" containsInteger="1" minValue="2" maxValue="4"/>
    </cacheField>
    <cacheField name="ΟΛΟΚΛΗΡΩΘΗΚΕ" numFmtId="0">
      <sharedItems containsBlank="1"/>
    </cacheField>
    <cacheField name="ΕΞΑΜΗΝΟ" numFmtId="0">
      <sharedItems count="5">
        <s v="Εξάμηνο 1"/>
        <s v="Εξάμηνο 3"/>
        <s v="Εξάμηνο 2"/>
        <s v="Εξάμηνο 4"/>
        <s v="Εξάμηνο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s v="GEN 108"/>
    <s v="Γενικές σπουδές"/>
    <n v="4"/>
    <s v="Ναι"/>
    <x v="0"/>
  </r>
  <r>
    <x v="1"/>
    <s v="MΟΥΣ 215"/>
    <s v="Κύρια ειδίκευση"/>
    <n v="3"/>
    <m/>
    <x v="1"/>
  </r>
  <r>
    <x v="2"/>
    <s v="ΚΑΛΛΙΤ. 101"/>
    <s v="Γενικές σπουδές"/>
    <n v="2"/>
    <s v="Ναι"/>
    <x v="0"/>
  </r>
  <r>
    <x v="3"/>
    <s v="ΚΑΛΛΙΤ. 201"/>
    <s v="Γενικές σπουδές"/>
    <n v="2"/>
    <s v="Ναι"/>
    <x v="2"/>
  </r>
  <r>
    <x v="4"/>
    <s v="ΜΟΥΣ 113"/>
    <s v="Κύρια ειδίκευση"/>
    <n v="2"/>
    <s v="Ναι"/>
    <x v="0"/>
  </r>
  <r>
    <x v="5"/>
    <s v="ΜΟΥΣ 213"/>
    <s v="Κύρια ειδίκευση"/>
    <n v="2"/>
    <s v="Ναι"/>
    <x v="2"/>
  </r>
  <r>
    <x v="6"/>
    <s v="ΜΟΥΣ 313"/>
    <s v="Κύρια ειδίκευση"/>
    <n v="2"/>
    <m/>
    <x v="1"/>
  </r>
  <r>
    <x v="7"/>
    <s v="ΜΟΥΣ 413"/>
    <s v="Κύρια ειδίκευση"/>
    <n v="2"/>
    <m/>
    <x v="3"/>
  </r>
  <r>
    <x v="8"/>
    <s v="ΜΟΥΣ 114"/>
    <s v="Κύρια ειδίκευση"/>
    <n v="2"/>
    <s v="Ναι"/>
    <x v="0"/>
  </r>
  <r>
    <x v="9"/>
    <s v="ΑΓΓΛ. 101"/>
    <s v="Γενικές σπουδές"/>
    <n v="3"/>
    <s v="Ναι"/>
    <x v="0"/>
  </r>
  <r>
    <x v="9"/>
    <s v="ΑΓΓΛ. 201"/>
    <s v="Γενικές σπουδές"/>
    <n v="3"/>
    <s v="Ναι"/>
    <x v="2"/>
  </r>
  <r>
    <x v="10"/>
    <s v="ΜΟΥΣ 214"/>
    <s v="Κύρια ειδίκευση"/>
    <n v="2"/>
    <s v="Ναι"/>
    <x v="2"/>
  </r>
  <r>
    <x v="11"/>
    <s v="GEN 208"/>
    <s v="Γενικές σπουδές"/>
    <n v="3"/>
    <s v="Ναι"/>
    <x v="2"/>
  </r>
  <r>
    <x v="12"/>
    <s v="ΜΑΘ 101"/>
    <s v="Γενικές σπουδές"/>
    <n v="3"/>
    <s v="Ναι"/>
    <x v="0"/>
  </r>
  <r>
    <x v="13"/>
    <s v="ΜΟΥΣ 101"/>
    <s v="Κύρια ειδίκευση"/>
    <n v="2"/>
    <s v="Ναι"/>
    <x v="0"/>
  </r>
  <r>
    <x v="14"/>
    <s v="ΜΟΥΣ 201"/>
    <s v="Κύρια ειδίκευση"/>
    <n v="2"/>
    <s v="Ναι"/>
    <x v="0"/>
  </r>
  <r>
    <x v="15"/>
    <s v="ΜΟΥΣ 110"/>
    <s v="Κύρια ειδίκευση"/>
    <n v="2"/>
    <s v="Ναι"/>
    <x v="2"/>
  </r>
  <r>
    <x v="16"/>
    <s v="ΜΟΥΣ 210"/>
    <s v="Κύρια ειδίκευση"/>
    <n v="2"/>
    <s v="Ναι"/>
    <x v="1"/>
  </r>
  <r>
    <x v="17"/>
    <s v="ΜΟΥΣ 310"/>
    <s v="Κύρια ειδίκευση"/>
    <n v="2"/>
    <m/>
    <x v="3"/>
  </r>
  <r>
    <x v="18"/>
    <s v="ΜΟΥΣ 410"/>
    <s v="Κύρια ειδίκευση"/>
    <n v="2"/>
    <m/>
    <x v="4"/>
  </r>
  <r>
    <x v="19"/>
    <s v="ΜΟΥΣ 109"/>
    <s v="Κύρια ειδίκευση"/>
    <n v="2"/>
    <s v="Ναι"/>
    <x v="0"/>
  </r>
  <r>
    <x v="20"/>
    <s v="SOC 101"/>
    <s v="Γενικές σπουδές"/>
    <n v="3"/>
    <s v="Ναι"/>
    <x v="0"/>
  </r>
  <r>
    <x v="21"/>
    <s v="SOC 201"/>
    <s v="Γενικές σπουδές"/>
    <n v="3"/>
    <s v="Ναι"/>
    <x v="0"/>
  </r>
  <r>
    <x v="22"/>
    <s v="ΜΟΥΣ 105"/>
    <s v="Μάθημα επιλογής"/>
    <n v="4"/>
    <s v="Ναι"/>
    <x v="2"/>
  </r>
  <r>
    <x v="23"/>
    <s v="ΜΟΥΣ 112"/>
    <s v="Κύρια ειδίκευση"/>
    <n v="2"/>
    <s v="Ναι"/>
    <x v="0"/>
  </r>
  <r>
    <x v="24"/>
    <s v="ΜΟΥΣ 212"/>
    <s v="Κύρια ειδίκευση"/>
    <n v="2"/>
    <s v="Ναι"/>
    <x v="2"/>
  </r>
  <r>
    <x v="25"/>
    <s v="ΜΟΥΣ 213"/>
    <s v="Κύρια ειδίκευση"/>
    <n v="2"/>
    <s v="Όχι"/>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Συγκεντρωτικός πίνακας σύνοψης εξαμήνου" cacheId="0" applyNumberFormats="0" applyBorderFormats="0" applyFontFormats="0" applyPatternFormats="0" applyAlignmentFormats="0" applyWidthHeightFormats="1" dataCaption="Values" grandTotalCaption="ΆΘΡΟΙΣΜΑ" updatedVersion="6" minRefreshableVersion="3" itemPrintTitles="1" createdVersion="4" indent="0" outline="1" outlineData="1" multipleFieldFilters="0" chartFormat="21" rowHeaderCaption="ΕΞΑΜΗΝΟ">
  <location ref="A4:C10" firstHeaderRow="0" firstDataRow="1" firstDataCol="1"/>
  <pivotFields count="6">
    <pivotField dataField="1" showAll="0">
      <items count="27">
        <item x="23"/>
        <item x="24"/>
        <item x="25"/>
        <item x="4"/>
        <item x="5"/>
        <item x="7"/>
        <item x="6"/>
        <item x="0"/>
        <item x="8"/>
        <item x="11"/>
        <item x="1"/>
        <item x="15"/>
        <item x="16"/>
        <item x="17"/>
        <item x="2"/>
        <item x="3"/>
        <item x="20"/>
        <item x="21"/>
        <item x="19"/>
        <item x="12"/>
        <item x="10"/>
        <item x="18"/>
        <item x="13"/>
        <item x="14"/>
        <item x="22"/>
        <item x="9"/>
        <item t="default"/>
      </items>
    </pivotField>
    <pivotField showAll="0"/>
    <pivotField showAll="0"/>
    <pivotField dataField="1" showAll="0"/>
    <pivotField showAll="0"/>
    <pivotField axis="axisRow" showAll="0">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ΔΙΔΑΚΤΙΚΕΣ ΜΟΝΑΔΕΣ " fld="3" baseField="5" baseItem="0"/>
    <dataField name="ΜΑΘΗΜΑΤΑ " fld="0" subtotal="count" baseField="5" baseItem="0"/>
  </dataFields>
  <formats count="3">
    <format dxfId="2">
      <pivotArea outline="0" collapsedLevelsAreSubtotals="1" fieldPosition="0"/>
    </format>
    <format dxfId="1">
      <pivotArea type="all" dataOnly="0" outline="0" fieldPosition="0"/>
    </format>
    <format dxfId="0">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Σύνοψη εξαμήνου" showRowHeaders="1" showColHeaders="1" showRowStripes="1" showColStripes="0" showLastColumn="1"/>
  <extLst>
    <ext xmlns:x14="http://schemas.microsoft.com/office/spreadsheetml/2009/9/main" uri="{962EF5D1-5CA2-4c93-8EF4-DBF5C05439D2}">
      <x14:pivotTableDefinition xmlns:xm="http://schemas.microsoft.com/office/excel/2006/main" altTextSummary="Αυτός ο Συγκεντρωτικός πίνακας υπολογίζει τις συνολικές διδακτικές μονάδες και τα μαθήματα ανά εξάμηνο"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ΑπαιτήσειςΠτυχίου" displayName="ΑπαιτήσειςΠτυχίου" ref="C4:F9" totalsRowCount="1" headerRowDxfId="27" dataDxfId="25" totalsRowDxfId="24" headerRowBorderDxfId="26">
  <tableColumns count="4">
    <tableColumn id="1" xr3:uid="{00000000-0010-0000-0000-000001000000}" name="ΑΠΑΙΤΗΣΕΙΣ ΔΙΔΑΚΤΙΚΩΝ ΜΟΝΑΔΩΝ" totalsRowLabel="ΣΥΝΟΛΑ" dataDxfId="23" totalsRowDxfId="22"/>
    <tableColumn id="2" xr3:uid="{00000000-0010-0000-0000-000002000000}" name="ΣΥΝΟΛΟ" totalsRowFunction="sum" dataDxfId="21" totalsRowDxfId="20"/>
    <tableColumn id="3" xr3:uid="{00000000-0010-0000-0000-000003000000}" name="ΕΠΙΤΕΥΧΘΗΚΑΝ" totalsRowFunction="sum" dataDxfId="19" totalsRowDxfId="18">
      <calculatedColumnFormula>IFERROR(SUMIFS(Μαθήματα[ΔΙΔΑΚΤΙΚΕΣ ΜΟΝΑΔΕΣ],Μαθήματα[ΠΡΟΥΠΟΘΕΣΗ ΓΙΑ ΤΗΝ ΑΠΟΚΤΗΣΗ ΠΤΥΧΙΟΥ],ΑπαιτήσειςΠτυχίου[[#This Row],[ΑΠΑΙΤΗΣΕΙΣ ΔΙΔΑΚΤΙΚΩΝ ΜΟΝΑΔΩΝ]],Μαθήματα[ΟΛΟΚΛΗΡΩΘΗΚΕ],"=Ναι"),"")</calculatedColumnFormula>
    </tableColumn>
    <tableColumn id="4" xr3:uid="{00000000-0010-0000-0000-000004000000}" name="ΑΠΑΙΤΟΥΝΤΑΙ" totalsRowFunction="sum" dataDxfId="17" totalsRowDxfId="16">
      <calculatedColumnFormula>IFERROR(ΑπαιτήσειςΠτυχίου[[#This Row],[ΣΥΝΟΛΟ]]-ΑπαιτήσειςΠτυχίου[[#This Row],[ΕΠΙΤΕΥΧΘΗΚΑΝ]],"")</calculatedColumnFormula>
    </tableColumn>
  </tableColumns>
  <tableStyleInfo name="Σύνοψη απαιτήσεων διδακτικών μονάδων" showFirstColumn="0" showLastColumn="0" showRowStripes="0" showColumnStripes="1"/>
  <extLst>
    <ext xmlns:x14="http://schemas.microsoft.com/office/spreadsheetml/2009/9/main" uri="{504A1905-F514-4f6f-8877-14C23A59335A}">
      <x14:table altTextSummary="Λίστα απαιτήσεων διδακτικών μονάδων, όπως η Κύρια ειδίκευση, καθώς και συνολικών διδακτικών μονάδων, κερδισμένων διδακτικών μονάδων και απαιτούμενων διδακτικών μονάδων"/>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Μαθήματα" displayName="Μαθήματα" ref="A2:F29" headerRowDxfId="15">
  <autoFilter ref="A2:F29" xr:uid="{00000000-0009-0000-0100-000004000000}"/>
  <sortState xmlns:xlrd2="http://schemas.microsoft.com/office/spreadsheetml/2017/richdata2" ref="A3:F28">
    <sortCondition ref="A2:A27"/>
    <sortCondition ref="B2:B27"/>
  </sortState>
  <tableColumns count="6">
    <tableColumn id="1" xr3:uid="{00000000-0010-0000-0100-000001000000}" name="ΤΙΤΛΟΣ ΜΑΘΗΜΑΤΟΣ" totalsRowLabel="Άθροισμα" dataDxfId="14" totalsRowDxfId="13"/>
    <tableColumn id="2" xr3:uid="{00000000-0010-0000-0100-000002000000}" name="ΑΡ. ΜΑΘΗΜΑΤΟΣ" dataDxfId="12" totalsRowDxfId="11"/>
    <tableColumn id="3" xr3:uid="{00000000-0010-0000-0100-000003000000}" name="ΠΡΟΥΠΟΘΕΣΗ ΓΙΑ ΤΗΝ ΑΠΟΚΤΗΣΗ ΠΤΥΧΙΟΥ" dataDxfId="10" totalsRowDxfId="9"/>
    <tableColumn id="4" xr3:uid="{00000000-0010-0000-0100-000004000000}" name="ΔΙΔΑΚΤΙΚΕΣ ΜΟΝΑΔΕΣ" dataDxfId="8" totalsRowDxfId="7"/>
    <tableColumn id="6" xr3:uid="{00000000-0010-0000-0100-000006000000}" name="ΟΛΟΚΛΗΡΩΘΗΚΕ" dataDxfId="6" totalsRowDxfId="5"/>
    <tableColumn id="5" xr3:uid="{00000000-0010-0000-0100-000005000000}" name="ΕΞΑΜΗΝΟ" totalsRowFunction="count" dataDxfId="4" totalsRowDxfId="3"/>
  </tableColumns>
  <tableStyleInfo name="Λίστα μαθημάτων" showFirstColumn="0" showLastColumn="0" showRowStripes="1" showColumnStripes="0"/>
  <extLst>
    <ext xmlns:x14="http://schemas.microsoft.com/office/spreadsheetml/2009/9/main" uri="{504A1905-F514-4f6f-8877-14C23A59335A}">
      <x14:table altTextSummary="Εισαγάγετε τον Τίτλο μαθήματος, τον αριθμό μαθήματος, τις Διδακτικές μονάδες και τον αριθμό εξαμήνου σε αυτόν τον πίνακα. Επιλέξτε &quot;Ναι&quot; ή &quot;Όχι&quot; για &quot;ολοκληρώθηκε&quot; και την Απαίτηση πτυχίου"/>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defaultRowHeight="30" customHeight="1" x14ac:dyDescent="0.3"/>
  <cols>
    <col min="1" max="1" width="42.5" customWidth="1"/>
    <col min="2" max="2" width="60.25" customWidth="1"/>
    <col min="3" max="3" width="32.5" customWidth="1"/>
    <col min="4" max="4" width="16.75" customWidth="1"/>
    <col min="5" max="6" width="22.125" customWidth="1"/>
    <col min="7" max="7" width="2.5" customWidth="1"/>
  </cols>
  <sheetData>
    <row r="1" spans="1:6" ht="6.75" customHeight="1" x14ac:dyDescent="0.3">
      <c r="A1" s="33" t="s">
        <v>0</v>
      </c>
      <c r="B1" s="33"/>
      <c r="C1" s="22"/>
      <c r="D1" s="22"/>
      <c r="E1" s="22"/>
      <c r="F1" s="22"/>
    </row>
    <row r="2" spans="1:6" ht="51" customHeight="1" x14ac:dyDescent="0.3">
      <c r="A2" s="33"/>
      <c r="B2" s="33"/>
      <c r="C2" s="27" t="s">
        <v>4</v>
      </c>
      <c r="D2" s="28"/>
      <c r="E2" s="28"/>
      <c r="F2" s="28"/>
    </row>
    <row r="3" spans="1:6" ht="6.75" customHeight="1" x14ac:dyDescent="0.3">
      <c r="A3" s="33"/>
      <c r="B3" s="33"/>
      <c r="C3" s="21"/>
      <c r="D3" s="21"/>
      <c r="E3" s="21"/>
      <c r="F3" s="21"/>
    </row>
    <row r="4" spans="1:6" ht="36" customHeight="1" thickBot="1" x14ac:dyDescent="0.35">
      <c r="A4" s="29" t="s">
        <v>1</v>
      </c>
      <c r="B4" s="30"/>
      <c r="C4" s="12" t="s">
        <v>5</v>
      </c>
      <c r="D4" s="11" t="s">
        <v>12</v>
      </c>
      <c r="E4" s="11" t="s">
        <v>14</v>
      </c>
      <c r="F4" s="11" t="s">
        <v>15</v>
      </c>
    </row>
    <row r="5" spans="1:6" ht="30" customHeight="1" thickTop="1" x14ac:dyDescent="0.3">
      <c r="A5" s="31" t="s">
        <v>2</v>
      </c>
      <c r="B5" s="31"/>
      <c r="C5" s="13" t="s">
        <v>6</v>
      </c>
      <c r="D5" s="14">
        <v>54</v>
      </c>
      <c r="E5" s="14">
        <f>IFERROR(SUMIFS(Μαθήματα[ΔΙΔΑΚΤΙΚΕΣ ΜΟΝΑΔΕΣ],Μαθήματα[ΠΡΟΥΠΟΘΕΣΗ ΓΙΑ ΤΗΝ ΑΠΟΚΤΗΣΗ ΠΤΥΧΙΟΥ],ΑπαιτήσειςΠτυχίου[[#This Row],[ΑΠΑΙΤΗΣΕΙΣ ΔΙΔΑΚΤΙΚΩΝ ΜΟΝΑΔΩΝ]],Μαθήματα[ΟΛΟΚΛΗΡΩΘΗΚΕ],"=Ναι"),"")</f>
        <v>22</v>
      </c>
      <c r="F5" s="15">
        <f>IFERROR(ΑπαιτήσειςΠτυχίου[[#This Row],[ΣΥΝΟΛΟ]]-ΑπαιτήσειςΠτυχίου[[#This Row],[ΕΠΙΤΕΥΧΘΗΚΑΝ]],"")</f>
        <v>32</v>
      </c>
    </row>
    <row r="6" spans="1:6" ht="30" customHeight="1" x14ac:dyDescent="0.3">
      <c r="A6" s="32"/>
      <c r="B6" s="32"/>
      <c r="C6" s="13" t="s">
        <v>7</v>
      </c>
      <c r="D6" s="14" t="s">
        <v>13</v>
      </c>
      <c r="E6" s="14">
        <f>IFERROR(SUMIFS(Μαθήματα[ΔΙΔΑΚΤΙΚΕΣ ΜΟΝΑΔΕΣ],Μαθήματα[ΠΡΟΥΠΟΘΕΣΗ ΓΙΑ ΤΗΝ ΑΠΟΚΤΗΣΗ ΠΤΥΧΙΟΥ],ΑπαιτήσειςΠτυχίου[[#This Row],[ΑΠΑΙΤΗΣΕΙΣ ΔΙΔΑΚΤΙΚΩΝ ΜΟΝΑΔΩΝ]],Μαθήματα[ΟΛΟΚΛΗΡΩΘΗΚΕ],"=Ναι"),"")</f>
        <v>0</v>
      </c>
      <c r="F6" s="15" t="str">
        <f>IFERROR(ΑπαιτήσειςΠτυχίου[[#This Row],[ΣΥΝΟΛΟ]]-ΑπαιτήσειςΠτυχίου[[#This Row],[ΕΠΙΤΕΥΧΘΗΚΑΝ]],"")</f>
        <v/>
      </c>
    </row>
    <row r="7" spans="1:6" ht="30" customHeight="1" x14ac:dyDescent="0.3">
      <c r="A7" s="32"/>
      <c r="B7" s="32"/>
      <c r="C7" s="13" t="s">
        <v>8</v>
      </c>
      <c r="D7" s="14">
        <v>4</v>
      </c>
      <c r="E7" s="14">
        <f>IFERROR(SUMIFS(Μαθήματα[ΔΙΔΑΚΤΙΚΕΣ ΜΟΝΑΔΕΣ],Μαθήματα[ΠΡΟΥΠΟΘΕΣΗ ΓΙΑ ΤΗΝ ΑΠΟΚΤΗΣΗ ΠΤΥΧΙΟΥ],ΑπαιτήσειςΠτυχίου[[#This Row],[ΑΠΑΙΤΗΣΕΙΣ ΔΙΔΑΚΤΙΚΩΝ ΜΟΝΑΔΩΝ]],Μαθήματα[ΟΛΟΚΛΗΡΩΘΗΚΕ],"=Ναι"),"")</f>
        <v>4</v>
      </c>
      <c r="F7" s="15">
        <f>IFERROR(ΑπαιτήσειςΠτυχίου[[#This Row],[ΣΥΝΟΛΟ]]-ΑπαιτήσειςΠτυχίου[[#This Row],[ΕΠΙΤΕΥΧΘΗΚΑΝ]],"")</f>
        <v>0</v>
      </c>
    </row>
    <row r="8" spans="1:6" ht="30" customHeight="1" x14ac:dyDescent="0.3">
      <c r="A8" s="32"/>
      <c r="B8" s="32"/>
      <c r="C8" s="13" t="s">
        <v>9</v>
      </c>
      <c r="D8" s="14">
        <v>66</v>
      </c>
      <c r="E8" s="15">
        <f>IFERROR(SUMIFS(Μαθήματα[ΔΙΔΑΚΤΙΚΕΣ ΜΟΝΑΔΕΣ],Μαθήματα[ΠΡΟΥΠΟΘΕΣΗ ΓΙΑ ΤΗΝ ΑΠΟΚΤΗΣΗ ΠΤΥΧΙΟΥ],ΑπαιτήσειςΠτυχίου[[#This Row],[ΑΠΑΙΤΗΣΕΙΣ ΔΙΔΑΚΤΙΚΩΝ ΜΟΝΑΔΩΝ]],Μαθήματα[ΟΛΟΚΛΗΡΩΘΗΚΕ],"=Ναι"),"")</f>
        <v>26</v>
      </c>
      <c r="F8" s="15">
        <f>IFERROR(ΑπαιτήσειςΠτυχίου[[#This Row],[ΣΥΝΟΛΟ]]-ΑπαιτήσειςΠτυχίου[[#This Row],[ΕΠΙΤΕΥΧΘΗΚΑΝ]],"")</f>
        <v>40</v>
      </c>
    </row>
    <row r="9" spans="1:6" ht="30" customHeight="1" x14ac:dyDescent="0.3">
      <c r="A9" s="32"/>
      <c r="B9" s="32"/>
      <c r="C9" s="16" t="s">
        <v>10</v>
      </c>
      <c r="D9" s="14">
        <f>SUBTOTAL(109,ΑπαιτήσειςΠτυχίου[ΣΥΝΟΛΟ])</f>
        <v>124</v>
      </c>
      <c r="E9" s="14">
        <f>SUBTOTAL(109,ΑπαιτήσειςΠτυχίου[ΕΠΙΤΕΥΧΘΗΚΑΝ])</f>
        <v>52</v>
      </c>
      <c r="F9" s="14">
        <f>SUBTOTAL(109,ΑπαιτήσειςΠτυχίου[ΑΠΑΙΤΟΥΝΤΑΙ])</f>
        <v>72</v>
      </c>
    </row>
    <row r="10" spans="1:6" ht="30" customHeight="1" x14ac:dyDescent="0.3">
      <c r="A10" s="32"/>
      <c r="B10" s="32"/>
      <c r="C10" s="7"/>
      <c r="D10" s="7"/>
      <c r="E10" s="7"/>
      <c r="F10" s="7"/>
    </row>
    <row r="11" spans="1:6" ht="30" customHeight="1" x14ac:dyDescent="0.3">
      <c r="A11" s="26" t="s">
        <v>3</v>
      </c>
      <c r="B11" s="26"/>
      <c r="C11" s="8" t="s">
        <v>11</v>
      </c>
      <c r="D11" s="24">
        <f>ΚερδισμένεςΔιδακτικέςΜονάδες</f>
        <v>52</v>
      </c>
      <c r="E11" s="25"/>
      <c r="F11" s="10" t="str">
        <f>TEXT(ΑπαιτήσειςΠτυχίου[[#Totals],[ΕΠΙΤΕΥΧΘΗΚΑΝ]]/ΑπαιτήσειςΠτυχίου[[#Totals],[ΣΥΝΟΛΟ]],"##%")&amp;" ΟΛΟΚΛΗΡΩΘΗΚΕ!"</f>
        <v>42% ΟΛΟΚΛΗΡΩΘΗΚΕ!</v>
      </c>
    </row>
    <row r="12" spans="1:6" ht="39" customHeight="1" x14ac:dyDescent="0.3">
      <c r="A12" s="26"/>
      <c r="B12" s="26"/>
      <c r="C12" s="7"/>
      <c r="D12" s="23" t="str">
        <f>IF(ΚερδισμένεςΔιδακτικέςΜονάδες&gt;=(ΑπαιτούμενεςΔιδακτικέςΜονάδες)," Συγχαρητήρια!",IF(ΚερδισμένεςΔιδακτικέςΜονάδες&gt;=(ΑπαιτούμενεςΔιδακτικέςΜονάδες*0.75)," Δεν αργεί!",IF(ΚερδισμένεςΔιδακτικέςΜονάδες&gt;=(ΑπαιτούμενεςΔιδακτικέςΜονάδες*0.5)," Φτάσατε πάνω από το 1/2 του στόχου σας!",IF(ΚερδισμένεςΔιδακτικέςΜονάδες&gt;=(ΑπαιτούμενεςΔιδακτικέςΜονάδες*0.25)," Συνεχίστε την καλή δουλειά!",""))))</f>
        <v xml:space="preserve"> Συνεχίστε την καλή δουλειά!</v>
      </c>
      <c r="E12" s="23"/>
      <c r="F12" s="9"/>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ΑπαιτούμενεςΔιδακτικέςΜονάδες"/>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Εισαγάγετε το Όνομα μαθήματος σε αυτό το κελί και τα στοιχεία στον παρακάτω πίνακα" sqref="C2" xr:uid="{00000000-0002-0000-0000-000000000000}"/>
    <dataValidation allowBlank="1" showInputMessage="1" showErrorMessage="1" prompt="Εισαγάγετε τις Απαιτήσεις διδακτικών μονάδων σε αυτή τη στήλη, κάτω από αυτή την επικεφαλίδα" sqref="C4" xr:uid="{00000000-0002-0000-0000-000001000000}"/>
    <dataValidation allowBlank="1" showInputMessage="1" showErrorMessage="1" prompt="Εισαγάγετε τις Συνολικές διδακτικές μονάδες σε αυτή τη στήλη, κάτω από αυτή την επικεφαλίδα" sqref="D4" xr:uid="{00000000-0002-0000-0000-000002000000}"/>
    <dataValidation allowBlank="1" showInputMessage="1" showErrorMessage="1" prompt="Οι Κερδισμένες μονάδες υπολογίζονται αυτόματα σε αυτή τη στήλη, κάτω από αυτή την επικεφαλίδα. Η γραμμή δεδομένων ενημερώνεται αυτόματα" sqref="E4" xr:uid="{00000000-0002-0000-0000-000003000000}"/>
    <dataValidation allowBlank="1" showInputMessage="1" showErrorMessage="1" prompt="Οι Απαιτούμενες διδακτικές μονάδες υπολογίζονται αυτόματα σε αυτή τη στήλη, κάτω από αυτή την επικεφαλίδα. Όταν η τιμή είναι μηδέν, εμφανίζεται το σημάδι ελέγχου. Η γραμμή Συνολικής προόδου βρίσκεται στα κελιά κάτω από τον πίνακα" sqref="F4" xr:uid="{00000000-0002-0000-0000-000004000000}"/>
    <dataValidation allowBlank="1" showInputMessage="1" showErrorMessage="1" prompt="Η γραμμή Συνολικής προόδου βρίσκεται σε αυτό το κελί. Το ποσοστό ολοκλήρωσης μαθήματος ενημερώνεται αυτόματα στο κελί που βρίσκεται στα δεξιά και στο μήνυμα που βρίσκεται στο παρακάτω κελί" sqref="D11:E11" xr:uid="{00000000-0002-0000-0000-000005000000}"/>
    <dataValidation allowBlank="1" showInputMessage="1" showErrorMessage="1" prompt="Η γραμμή Συνολικής προόδου βρίσκεται στο κελί στα δεξιά" sqref="C11" xr:uid="{00000000-0002-0000-0000-000006000000}"/>
    <dataValidation allowBlank="1" showInputMessage="1" showErrorMessage="1" prompt="Το ποσοστό ολοκλήρωσης μαθήματος ενημερώνεται αυτόματα σε αυτό το κελί" sqref="F11" xr:uid="{00000000-0002-0000-0000-000007000000}"/>
    <dataValidation allowBlank="1" showInputMessage="1" showErrorMessage="1" prompt="Το μήνυμα ενημερώνεται αυτόματα σε αυτό το κελί" sqref="D12:E12" xr:uid="{00000000-0002-0000-0000-000008000000}"/>
    <dataValidation allowBlank="1" showInputMessage="1" showErrorMessage="1" prompt="Δημιουργήστε το Πρόγραμμα μονάδων κολλεγίου σε αυτό το βιβλίο εργασίας. Ο τίτλος του φύλλου εργασίας βρίσκεται σε αυτό το κελί και το γράφημα στο κελί A5. Εισαγάγετε το Όνομα μαθήματος στο κελί C2 και τα στοιχεία στον πίνακα Απαιτήσεων πτυχίου" sqref="A1:B3" xr:uid="{00000000-0002-0000-0000-000009000000}"/>
    <dataValidation allowBlank="1" showInputMessage="1" showErrorMessage="1" prompt="Το γράφημα σύνοψης εξαμήνου βρίσκεται στο παρακάτω κελί και η συμβουλή στο κελί A11" sqref="A4:B4"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ΑπαιτούμενεςΔιδακτικέςΜονάδες</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defaultRowHeight="30" customHeight="1" x14ac:dyDescent="0.3"/>
  <cols>
    <col min="1" max="1" width="42.75" customWidth="1"/>
    <col min="2" max="2" width="31" customWidth="1"/>
    <col min="3" max="3" width="43.875" customWidth="1"/>
    <col min="4" max="4" width="23.625" bestFit="1" customWidth="1"/>
    <col min="5" max="6" width="22.125" customWidth="1"/>
    <col min="7" max="7" width="1" customWidth="1"/>
  </cols>
  <sheetData>
    <row r="1" spans="1:6" ht="64.5" customHeight="1" x14ac:dyDescent="0.45">
      <c r="A1" s="6" t="s">
        <v>16</v>
      </c>
      <c r="B1" s="3"/>
      <c r="C1" s="3"/>
      <c r="D1" s="3"/>
      <c r="E1" s="1"/>
      <c r="F1" s="1"/>
    </row>
    <row r="2" spans="1:6" ht="30" customHeight="1" x14ac:dyDescent="0.3">
      <c r="A2" s="4" t="s">
        <v>17</v>
      </c>
      <c r="B2" s="5" t="s">
        <v>41</v>
      </c>
      <c r="C2" s="5" t="s">
        <v>68</v>
      </c>
      <c r="D2" s="2" t="s">
        <v>69</v>
      </c>
      <c r="E2" s="2" t="s">
        <v>81</v>
      </c>
      <c r="F2" s="5" t="s">
        <v>72</v>
      </c>
    </row>
    <row r="3" spans="1:6" ht="30" customHeight="1" x14ac:dyDescent="0.3">
      <c r="A3" s="4" t="s">
        <v>18</v>
      </c>
      <c r="B3" s="5" t="s">
        <v>42</v>
      </c>
      <c r="C3" s="5" t="s">
        <v>9</v>
      </c>
      <c r="D3" s="2">
        <v>4</v>
      </c>
      <c r="E3" s="2" t="s">
        <v>70</v>
      </c>
      <c r="F3" s="5" t="s">
        <v>73</v>
      </c>
    </row>
    <row r="4" spans="1:6" ht="30" customHeight="1" x14ac:dyDescent="0.3">
      <c r="A4" s="4" t="s">
        <v>19</v>
      </c>
      <c r="B4" s="5" t="s">
        <v>43</v>
      </c>
      <c r="C4" s="5" t="s">
        <v>6</v>
      </c>
      <c r="D4" s="2">
        <v>3</v>
      </c>
      <c r="E4" s="2"/>
      <c r="F4" s="5" t="s">
        <v>74</v>
      </c>
    </row>
    <row r="5" spans="1:6" ht="30" customHeight="1" x14ac:dyDescent="0.3">
      <c r="A5" s="4" t="s">
        <v>20</v>
      </c>
      <c r="B5" s="5" t="s">
        <v>44</v>
      </c>
      <c r="C5" s="5" t="s">
        <v>9</v>
      </c>
      <c r="D5" s="2">
        <v>2</v>
      </c>
      <c r="E5" s="2" t="s">
        <v>70</v>
      </c>
      <c r="F5" s="5" t="s">
        <v>73</v>
      </c>
    </row>
    <row r="6" spans="1:6" ht="30" customHeight="1" x14ac:dyDescent="0.3">
      <c r="A6" s="4" t="s">
        <v>21</v>
      </c>
      <c r="B6" s="5" t="s">
        <v>45</v>
      </c>
      <c r="C6" s="5" t="s">
        <v>9</v>
      </c>
      <c r="D6" s="2">
        <v>2</v>
      </c>
      <c r="E6" s="2" t="s">
        <v>70</v>
      </c>
      <c r="F6" s="5" t="s">
        <v>75</v>
      </c>
    </row>
    <row r="7" spans="1:6" ht="30" customHeight="1" x14ac:dyDescent="0.3">
      <c r="A7" s="4" t="s">
        <v>22</v>
      </c>
      <c r="B7" s="5" t="s">
        <v>46</v>
      </c>
      <c r="C7" s="5" t="s">
        <v>6</v>
      </c>
      <c r="D7" s="2">
        <v>2</v>
      </c>
      <c r="E7" s="2" t="s">
        <v>70</v>
      </c>
      <c r="F7" s="5" t="s">
        <v>73</v>
      </c>
    </row>
    <row r="8" spans="1:6" ht="30" customHeight="1" x14ac:dyDescent="0.3">
      <c r="A8" s="4" t="s">
        <v>23</v>
      </c>
      <c r="B8" s="5" t="s">
        <v>47</v>
      </c>
      <c r="C8" s="5" t="s">
        <v>6</v>
      </c>
      <c r="D8" s="2">
        <v>2</v>
      </c>
      <c r="E8" s="2" t="s">
        <v>70</v>
      </c>
      <c r="F8" s="5" t="s">
        <v>75</v>
      </c>
    </row>
    <row r="9" spans="1:6" ht="30" customHeight="1" x14ac:dyDescent="0.3">
      <c r="A9" s="4" t="s">
        <v>24</v>
      </c>
      <c r="B9" s="5" t="s">
        <v>48</v>
      </c>
      <c r="C9" s="5" t="s">
        <v>6</v>
      </c>
      <c r="D9" s="2">
        <v>2</v>
      </c>
      <c r="E9" s="2"/>
      <c r="F9" s="5" t="s">
        <v>74</v>
      </c>
    </row>
    <row r="10" spans="1:6" ht="30" customHeight="1" x14ac:dyDescent="0.3">
      <c r="A10" s="4" t="s">
        <v>25</v>
      </c>
      <c r="B10" s="5" t="s">
        <v>49</v>
      </c>
      <c r="C10" s="5" t="s">
        <v>6</v>
      </c>
      <c r="D10" s="2">
        <v>2</v>
      </c>
      <c r="E10" s="2"/>
      <c r="F10" s="5" t="s">
        <v>76</v>
      </c>
    </row>
    <row r="11" spans="1:6" ht="30" customHeight="1" x14ac:dyDescent="0.3">
      <c r="A11" s="4" t="s">
        <v>26</v>
      </c>
      <c r="B11" s="5" t="s">
        <v>50</v>
      </c>
      <c r="C11" s="5" t="s">
        <v>6</v>
      </c>
      <c r="D11" s="2">
        <v>2</v>
      </c>
      <c r="E11" s="2" t="s">
        <v>70</v>
      </c>
      <c r="F11" s="5" t="s">
        <v>73</v>
      </c>
    </row>
    <row r="12" spans="1:6" ht="30" customHeight="1" x14ac:dyDescent="0.3">
      <c r="A12" s="4" t="s">
        <v>27</v>
      </c>
      <c r="B12" s="5" t="s">
        <v>51</v>
      </c>
      <c r="C12" s="5" t="s">
        <v>9</v>
      </c>
      <c r="D12" s="2">
        <v>3</v>
      </c>
      <c r="E12" s="2" t="s">
        <v>70</v>
      </c>
      <c r="F12" s="5" t="s">
        <v>73</v>
      </c>
    </row>
    <row r="13" spans="1:6" ht="30" customHeight="1" x14ac:dyDescent="0.3">
      <c r="A13" s="4" t="s">
        <v>27</v>
      </c>
      <c r="B13" s="5" t="s">
        <v>52</v>
      </c>
      <c r="C13" s="5" t="s">
        <v>9</v>
      </c>
      <c r="D13" s="2">
        <v>3</v>
      </c>
      <c r="E13" s="2" t="s">
        <v>70</v>
      </c>
      <c r="F13" s="5" t="s">
        <v>75</v>
      </c>
    </row>
    <row r="14" spans="1:6" ht="30" customHeight="1" x14ac:dyDescent="0.3">
      <c r="A14" s="4" t="s">
        <v>28</v>
      </c>
      <c r="B14" s="5" t="s">
        <v>53</v>
      </c>
      <c r="C14" s="5" t="s">
        <v>6</v>
      </c>
      <c r="D14" s="2">
        <v>2</v>
      </c>
      <c r="E14" s="2" t="s">
        <v>70</v>
      </c>
      <c r="F14" s="5" t="s">
        <v>75</v>
      </c>
    </row>
    <row r="15" spans="1:6" ht="30" customHeight="1" x14ac:dyDescent="0.3">
      <c r="A15" s="4" t="s">
        <v>29</v>
      </c>
      <c r="B15" s="5" t="s">
        <v>54</v>
      </c>
      <c r="C15" s="5" t="s">
        <v>9</v>
      </c>
      <c r="D15" s="2">
        <v>3</v>
      </c>
      <c r="E15" s="2" t="s">
        <v>70</v>
      </c>
      <c r="F15" s="5" t="s">
        <v>75</v>
      </c>
    </row>
    <row r="16" spans="1:6" ht="30" customHeight="1" x14ac:dyDescent="0.3">
      <c r="A16" s="4" t="s">
        <v>30</v>
      </c>
      <c r="B16" s="5" t="s">
        <v>55</v>
      </c>
      <c r="C16" s="5" t="s">
        <v>9</v>
      </c>
      <c r="D16" s="2">
        <v>3</v>
      </c>
      <c r="E16" s="2" t="s">
        <v>70</v>
      </c>
      <c r="F16" s="5" t="s">
        <v>73</v>
      </c>
    </row>
    <row r="17" spans="1:6" ht="30" customHeight="1" x14ac:dyDescent="0.3">
      <c r="A17" s="4" t="s">
        <v>31</v>
      </c>
      <c r="B17" s="5" t="s">
        <v>56</v>
      </c>
      <c r="C17" s="5" t="s">
        <v>6</v>
      </c>
      <c r="D17" s="2">
        <v>2</v>
      </c>
      <c r="E17" s="2" t="s">
        <v>70</v>
      </c>
      <c r="F17" s="5" t="s">
        <v>73</v>
      </c>
    </row>
    <row r="18" spans="1:6" ht="30" customHeight="1" x14ac:dyDescent="0.3">
      <c r="A18" s="4" t="s">
        <v>32</v>
      </c>
      <c r="B18" s="5" t="s">
        <v>57</v>
      </c>
      <c r="C18" s="5" t="s">
        <v>6</v>
      </c>
      <c r="D18" s="2">
        <v>2</v>
      </c>
      <c r="E18" s="2" t="s">
        <v>70</v>
      </c>
      <c r="F18" s="5" t="s">
        <v>73</v>
      </c>
    </row>
    <row r="19" spans="1:6" ht="30" customHeight="1" x14ac:dyDescent="0.3">
      <c r="A19" s="4" t="s">
        <v>33</v>
      </c>
      <c r="B19" s="5" t="s">
        <v>58</v>
      </c>
      <c r="C19" s="5" t="s">
        <v>6</v>
      </c>
      <c r="D19" s="2">
        <v>2</v>
      </c>
      <c r="E19" s="2" t="s">
        <v>70</v>
      </c>
      <c r="F19" s="5" t="s">
        <v>75</v>
      </c>
    </row>
    <row r="20" spans="1:6" ht="30" customHeight="1" x14ac:dyDescent="0.3">
      <c r="A20" s="4" t="s">
        <v>34</v>
      </c>
      <c r="B20" s="5" t="s">
        <v>59</v>
      </c>
      <c r="C20" s="5" t="s">
        <v>6</v>
      </c>
      <c r="D20" s="2">
        <v>2</v>
      </c>
      <c r="E20" s="2" t="s">
        <v>70</v>
      </c>
      <c r="F20" s="5" t="s">
        <v>74</v>
      </c>
    </row>
    <row r="21" spans="1:6" ht="30" customHeight="1" x14ac:dyDescent="0.3">
      <c r="A21" s="4" t="s">
        <v>35</v>
      </c>
      <c r="B21" s="5" t="s">
        <v>60</v>
      </c>
      <c r="C21" s="5" t="s">
        <v>6</v>
      </c>
      <c r="D21" s="2">
        <v>2</v>
      </c>
      <c r="E21" s="2"/>
      <c r="F21" s="5" t="s">
        <v>76</v>
      </c>
    </row>
    <row r="22" spans="1:6" ht="30" customHeight="1" x14ac:dyDescent="0.3">
      <c r="A22" s="4" t="s">
        <v>36</v>
      </c>
      <c r="B22" s="5" t="s">
        <v>61</v>
      </c>
      <c r="C22" s="5" t="s">
        <v>6</v>
      </c>
      <c r="D22" s="2">
        <v>2</v>
      </c>
      <c r="E22" s="2"/>
      <c r="F22" s="5" t="s">
        <v>77</v>
      </c>
    </row>
    <row r="23" spans="1:6" ht="30" customHeight="1" x14ac:dyDescent="0.3">
      <c r="A23" s="4" t="s">
        <v>37</v>
      </c>
      <c r="B23" s="5" t="s">
        <v>62</v>
      </c>
      <c r="C23" s="5" t="s">
        <v>6</v>
      </c>
      <c r="D23" s="2">
        <v>2</v>
      </c>
      <c r="E23" s="2" t="s">
        <v>70</v>
      </c>
      <c r="F23" s="5" t="s">
        <v>73</v>
      </c>
    </row>
    <row r="24" spans="1:6" ht="30" customHeight="1" x14ac:dyDescent="0.3">
      <c r="A24" s="4" t="s">
        <v>38</v>
      </c>
      <c r="B24" s="5" t="s">
        <v>63</v>
      </c>
      <c r="C24" s="5" t="s">
        <v>9</v>
      </c>
      <c r="D24" s="2">
        <v>3</v>
      </c>
      <c r="E24" s="2" t="s">
        <v>70</v>
      </c>
      <c r="F24" s="5" t="s">
        <v>73</v>
      </c>
    </row>
    <row r="25" spans="1:6" ht="30" customHeight="1" x14ac:dyDescent="0.3">
      <c r="A25" s="4" t="s">
        <v>39</v>
      </c>
      <c r="B25" s="5" t="s">
        <v>64</v>
      </c>
      <c r="C25" s="5" t="s">
        <v>9</v>
      </c>
      <c r="D25" s="2">
        <v>3</v>
      </c>
      <c r="E25" s="2" t="s">
        <v>70</v>
      </c>
      <c r="F25" s="5" t="s">
        <v>73</v>
      </c>
    </row>
    <row r="26" spans="1:6" ht="30" customHeight="1" x14ac:dyDescent="0.3">
      <c r="A26" s="4" t="s">
        <v>40</v>
      </c>
      <c r="B26" s="5" t="s">
        <v>65</v>
      </c>
      <c r="C26" s="5" t="s">
        <v>8</v>
      </c>
      <c r="D26" s="2">
        <v>4</v>
      </c>
      <c r="E26" s="2" t="s">
        <v>70</v>
      </c>
      <c r="F26" s="5" t="s">
        <v>75</v>
      </c>
    </row>
    <row r="27" spans="1:6" ht="30" customHeight="1" x14ac:dyDescent="0.3">
      <c r="A27" s="4" t="s">
        <v>84</v>
      </c>
      <c r="B27" s="5" t="s">
        <v>66</v>
      </c>
      <c r="C27" s="5" t="s">
        <v>6</v>
      </c>
      <c r="D27" s="2">
        <v>2</v>
      </c>
      <c r="E27" s="2" t="s">
        <v>70</v>
      </c>
      <c r="F27" s="5" t="s">
        <v>73</v>
      </c>
    </row>
    <row r="28" spans="1:6" ht="30" customHeight="1" x14ac:dyDescent="0.3">
      <c r="A28" s="4" t="s">
        <v>85</v>
      </c>
      <c r="B28" s="5" t="s">
        <v>67</v>
      </c>
      <c r="C28" s="5" t="s">
        <v>6</v>
      </c>
      <c r="D28" s="2">
        <v>2</v>
      </c>
      <c r="E28" s="2" t="s">
        <v>70</v>
      </c>
      <c r="F28" s="5" t="s">
        <v>75</v>
      </c>
    </row>
    <row r="29" spans="1:6" ht="30" customHeight="1" x14ac:dyDescent="0.3">
      <c r="A29" s="4" t="s">
        <v>86</v>
      </c>
      <c r="B29" s="5" t="s">
        <v>47</v>
      </c>
      <c r="C29" s="5" t="s">
        <v>6</v>
      </c>
      <c r="D29" s="2">
        <v>2</v>
      </c>
      <c r="E29" s="2" t="s">
        <v>71</v>
      </c>
      <c r="F29" s="5" t="s">
        <v>74</v>
      </c>
    </row>
  </sheetData>
  <dataValidations count="9">
    <dataValidation type="list" errorStyle="warning" allowBlank="1" showInputMessage="1" showErrorMessage="1" error="Επιλέξτε &quot;Ναι&quot; ή &quot;Όχι&quot; από τη λίστα. Επιλέξτε &quot;ΑΚΥΡΟ&quot;, πατήστε ALT + ΚΑΤΩ ΒΕΛΟΣ για να δείτε τις επιλογές και, στη συνέχεια, πατήστε το ΚΑΤΩ ΒΕΛΟΣ και το ENTER για να επιλέξετε" sqref="E3:E29" xr:uid="{00000000-0002-0000-0100-000000000000}">
      <formula1>"Ναι,Όχι"</formula1>
    </dataValidation>
    <dataValidation type="list" errorStyle="warning" allowBlank="1" showInputMessage="1" showErrorMessage="1" error="Επιλέξτε Απαίτηση πτυχίου από τη λίστα. Επιλέξτε &quot;ΑΚΥΡΟ&quot;, πατήστε ALT + ΚΑΤΩ ΒΕΛΟΣ για να δείτε τις επιλογές και, στη συνέχεια, πατήστε το ΚΑΤΩ ΒΕΛΟΣ και το ENTER για να επιλέξετε" sqref="C3:C29" xr:uid="{00000000-0002-0000-0100-000001000000}">
      <formula1>ΑναζήτησηΑπαιτήσεων</formula1>
    </dataValidation>
    <dataValidation allowBlank="1" showInputMessage="1" showErrorMessage="1" prompt="Δημιουργήστε μια λίστα μαθημάτων κολεγίου σε αυτό το φύλλο εργασίας. Ο τίτλος βρίσκεται σε αυτό το κελί. Εισαγάγετε στοιχεία στον παρακάτω πίνακα" sqref="A1" xr:uid="{00000000-0002-0000-0100-000002000000}"/>
    <dataValidation allowBlank="1" showInputMessage="1" showErrorMessage="1" prompt="Εισαγάγετε τον Τίτλο μαθήματος σε αυτή τη στήλη κάτω από αυτή την επικεφαλίδα. Χρησιμοποιήστε φίλτρα επικεφαλίδας για να βρείτε συγκεκριμένες καταχωρήσεις" sqref="A2" xr:uid="{00000000-0002-0000-0100-000003000000}"/>
    <dataValidation allowBlank="1" showInputMessage="1" showErrorMessage="1" prompt="Εισαγάγετε τον αριθμό μαθήματος σε αυτή τη στήλη κάτω από αυτή την επικεφαλίδα" sqref="B2" xr:uid="{00000000-0002-0000-0100-000004000000}"/>
    <dataValidation allowBlank="1" showInputMessage="1" showErrorMessage="1" prompt="Επιλέξτε Απαίτηση πτυχίου σε αυτή τη στήλη, κάτω από αυτή την επικεφαλίδα. Πατήστε ALT + ΚΑΤΩ ΒΕΛΟΣ για να δείτε τις επιλογές και, στη συνέχεια, πατήστε το ΚΑΤΩ ΒΕΛΟΣ και το ENTER για να επιλέξετε" sqref="C2" xr:uid="{00000000-0002-0000-0100-000005000000}"/>
    <dataValidation allowBlank="1" showInputMessage="1" showErrorMessage="1" prompt="Εισαγάγετε τις διδακτικές μονάδες σε αυτή τη στήλη, κάτω από αυτή την επικεφαλίδα" sqref="D2" xr:uid="{00000000-0002-0000-0100-000006000000}"/>
    <dataValidation allowBlank="1" showInputMessage="1" showErrorMessage="1" prompt="Επιλέξτε &quot;Ναι&quot; ή &quot;Όχι&quot; για &quot;Ολοκληρώθηκε&quot; σε αυτή τη στήλη, κάτω από αυτή την επικεφαλίδα. Πατήστε ALT + ΚΑΤΩ ΒΕΛΟΣ για να δείτε τις επιλογές και, στη συνέχεια, πατήστε το ΚΑΤΩ ΒΕΛΟΣ και το ENTER για να επιλέξετε" sqref="E2" xr:uid="{00000000-0002-0000-0100-000007000000}"/>
    <dataValidation allowBlank="1" showInputMessage="1" showErrorMessage="1" prompt="Εισαγάγετε τον αριθμό εξαμήνου σε αυτή τη στήλη, κάτω από αυτή την επικεφαλίδα" sqref="F2" xr:uid="{00000000-0002-0000-0100-000008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defaultRowHeight="30" customHeight="1" x14ac:dyDescent="0.3"/>
  <cols>
    <col min="1" max="1" width="37.25" customWidth="1"/>
    <col min="2" max="2" width="37.5" customWidth="1"/>
    <col min="3" max="3" width="58.25" bestFit="1" customWidth="1"/>
  </cols>
  <sheetData>
    <row r="1" spans="1:3" ht="6.75" customHeight="1" x14ac:dyDescent="0.3">
      <c r="A1" s="34" t="s">
        <v>78</v>
      </c>
      <c r="B1" s="34"/>
      <c r="C1" s="1"/>
    </row>
    <row r="2" spans="1:3" ht="51" customHeight="1" x14ac:dyDescent="0.3">
      <c r="A2" s="34"/>
      <c r="B2" s="34"/>
      <c r="C2" s="17" t="s">
        <v>79</v>
      </c>
    </row>
    <row r="3" spans="1:3" ht="6.75" customHeight="1" x14ac:dyDescent="0.3">
      <c r="A3" s="34"/>
      <c r="B3" s="34"/>
      <c r="C3" s="1"/>
    </row>
    <row r="4" spans="1:3" ht="18" customHeight="1" x14ac:dyDescent="0.3">
      <c r="A4" s="7" t="s">
        <v>72</v>
      </c>
      <c r="B4" s="18" t="s">
        <v>82</v>
      </c>
      <c r="C4" s="18" t="s">
        <v>80</v>
      </c>
    </row>
    <row r="5" spans="1:3" ht="30" customHeight="1" x14ac:dyDescent="0.3">
      <c r="A5" s="19" t="s">
        <v>73</v>
      </c>
      <c r="B5" s="20">
        <v>30</v>
      </c>
      <c r="C5" s="20">
        <v>12</v>
      </c>
    </row>
    <row r="6" spans="1:3" ht="30" customHeight="1" x14ac:dyDescent="0.3">
      <c r="A6" s="19" t="s">
        <v>75</v>
      </c>
      <c r="B6" s="20">
        <v>20</v>
      </c>
      <c r="C6" s="20">
        <v>8</v>
      </c>
    </row>
    <row r="7" spans="1:3" ht="30" customHeight="1" x14ac:dyDescent="0.3">
      <c r="A7" s="19" t="s">
        <v>74</v>
      </c>
      <c r="B7" s="20">
        <v>9</v>
      </c>
      <c r="C7" s="20">
        <v>4</v>
      </c>
    </row>
    <row r="8" spans="1:3" ht="30" customHeight="1" x14ac:dyDescent="0.3">
      <c r="A8" s="19" t="s">
        <v>76</v>
      </c>
      <c r="B8" s="20">
        <v>4</v>
      </c>
      <c r="C8" s="20">
        <v>2</v>
      </c>
    </row>
    <row r="9" spans="1:3" ht="30" customHeight="1" x14ac:dyDescent="0.3">
      <c r="A9" s="19" t="s">
        <v>77</v>
      </c>
      <c r="B9" s="20">
        <v>2</v>
      </c>
      <c r="C9" s="20">
        <v>1</v>
      </c>
    </row>
    <row r="10" spans="1:3" ht="30" customHeight="1" x14ac:dyDescent="0.3">
      <c r="A10" s="19" t="s">
        <v>83</v>
      </c>
      <c r="B10" s="20">
        <v>65</v>
      </c>
      <c r="C10" s="20">
        <v>27</v>
      </c>
    </row>
  </sheetData>
  <mergeCells count="1">
    <mergeCell ref="A1:B3"/>
  </mergeCells>
  <dataValidations count="1">
    <dataValidation allowBlank="1" showInputMessage="1" showErrorMessage="1" prompt="Ο τίτλος αυτού του φύλλου εργασίας βρίσκεται σε αυτό το κελί. Ο πίνακας ενημερώνεται αυτόματα" sqref="A1:B3" xr:uid="{00000000-0002-0000-0200-000000000000}"/>
  </dataValidations>
  <printOptions horizontalCentered="1"/>
  <pageMargins left="0.25" right="0.25"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7394A1-9B53-4EFF-BF93-B2F2A28F7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Πρόγραμμα μονάδων κολλεγίου</vt:lpstr>
      <vt:lpstr>Μάθημα</vt:lpstr>
      <vt:lpstr>Σύνοψη δεδομένων εξαμήνου</vt:lpstr>
      <vt:lpstr>Μάθημα!Print_Titles</vt:lpstr>
      <vt:lpstr>ΑναζήτησηΑπαιτήσεων</vt:lpstr>
      <vt:lpstr>ΑπαιτούμενεςΔιδακτικέςΜονάδες</vt:lpstr>
      <vt:lpstr>ΚερδισμένεςΔιδακτικέςΜονάδες</vt:lpstr>
      <vt:lpstr>ΥπόλοιπεςΔιδακτικέςΜονάδες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2019-08-26T02:50:15Z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