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Administrator\Desktop\el-GR\"/>
    </mc:Choice>
  </mc:AlternateContent>
  <bookViews>
    <workbookView xWindow="0" yWindow="0" windowWidth="28800" windowHeight="11760"/>
  </bookViews>
  <sheets>
    <sheet name="Χρονοδιάγραμμα εργασιών" sheetId="1" r:id="rId1"/>
    <sheet name="Λεπτομέρειες εργασιών" sheetId="3" r:id="rId2"/>
  </sheets>
  <definedNames>
    <definedName name="_xlnm.Print_Area" localSheetId="1">'Λεπτομέρειες εργασιών'!$A:$H</definedName>
    <definedName name="_xlnm.Print_Titles" localSheetId="1">'Λεπτομέρειες εργασιών'!$3:$3</definedName>
    <definedName name="_xlnm.Print_Titles" localSheetId="0">'Χρονοδιάγραμμα εργασιών'!$5:$5</definedName>
    <definedName name="Αναλυτής_Έναρξη">#N/A</definedName>
    <definedName name="Αναλυτής_Εργασία">#N/A</definedName>
    <definedName name="Αναλυτής_Μάθημα">#N/A</definedName>
    <definedName name="Αναλυτής_Προθεσμία">#N/A</definedName>
    <definedName name="Αναλυτής_Πρόοδος">#N/A</definedName>
    <definedName name="ΈλεγχοςΗμερομηνίας">'Χρονοδιάγραμμα εργασιών'!$C$3*IF('Χρονοδιάγραμμα εργασιών'!$D$3="ΕΒΔΟΜΑΔΕΣ",7,IF('Χρονοδιάγραμμα εργασιών'!$D$3="ΗΜΕΡΕΣ",1,30))</definedName>
    <definedName name="ΚανόναςΕπισήμανσης">IF('Χρονοδιάγραμμα εργασιών'!$D$3="Χωρισ Επισημανση",FALSE,TRUE)</definedName>
  </definedNames>
  <calcPr calcId="162913"/>
  <pivotCaches>
    <pivotCache cacheId="8"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G7" i="1" l="1"/>
  <c r="G8" i="1"/>
  <c r="G9" i="1"/>
  <c r="G10" i="1"/>
  <c r="G11" i="1"/>
  <c r="G12" i="1"/>
  <c r="G13" i="1"/>
  <c r="G14" i="1"/>
  <c r="G15" i="1"/>
  <c r="G16" i="1"/>
  <c r="G17" i="1"/>
  <c r="G6" i="1"/>
  <c r="F17" i="1" l="1"/>
  <c r="F16" i="1"/>
  <c r="F15" i="1"/>
  <c r="F14" i="1"/>
  <c r="F13" i="1"/>
  <c r="F12" i="1"/>
  <c r="F11" i="1"/>
  <c r="F10" i="1"/>
  <c r="F9" i="1"/>
  <c r="F8" i="1"/>
  <c r="F7" i="1"/>
  <c r="F6" i="1"/>
  <c r="E17" i="1" l="1"/>
  <c r="E16" i="1"/>
  <c r="E15" i="1"/>
  <c r="E14" i="1"/>
  <c r="E13" i="1"/>
  <c r="E12" i="1"/>
  <c r="E11" i="1"/>
  <c r="E10" i="1"/>
  <c r="E9" i="1"/>
  <c r="E8" i="1"/>
  <c r="E7" i="1"/>
  <c r="E6" i="1"/>
</calcChain>
</file>

<file path=xl/sharedStrings.xml><?xml version="1.0" encoding="utf-8"?>
<sst xmlns="http://schemas.openxmlformats.org/spreadsheetml/2006/main" count="88" uniqueCount="42">
  <si>
    <t>ΧΡΟΝΟΔΙΑΓΡΑΜΜΑ ΕΡΓΑΣΙΩΝ</t>
  </si>
  <si>
    <t xml:space="preserve">ΕΠΙΛΕΞΤΕ ΚΡΙΤΗΡΙΑ ΓΙΑ ΕΡΓΑΣΙΕΣ ΜΕ ΠΡΟΘΕΣΜΙΑ ΣΕ: </t>
  </si>
  <si>
    <t>Εργασία</t>
  </si>
  <si>
    <t>Έργο 1</t>
  </si>
  <si>
    <t>Έργο 2</t>
  </si>
  <si>
    <t>Έργο 3</t>
  </si>
  <si>
    <t>Έργο 4</t>
  </si>
  <si>
    <t>Έργο 5</t>
  </si>
  <si>
    <t>Έργο 6</t>
  </si>
  <si>
    <t>Έργο 7</t>
  </si>
  <si>
    <t>Έργο 8</t>
  </si>
  <si>
    <t>Έργο 9</t>
  </si>
  <si>
    <t>Έργο 10</t>
  </si>
  <si>
    <t>Έργο 11</t>
  </si>
  <si>
    <t>Έργο 12</t>
  </si>
  <si>
    <t>Μάθημα</t>
  </si>
  <si>
    <t>Πρώτες βοήθειες 1</t>
  </si>
  <si>
    <t>Πρώτες βοήθειες 2</t>
  </si>
  <si>
    <t>Πρώτες βοήθειες 3</t>
  </si>
  <si>
    <t>ΛΕΠΤΟΜΕΡΕΙΕΣ ΕΡΓΑΣΙΩΝ &gt;</t>
  </si>
  <si>
    <t>ΥΠΟΜΝΗΜΑ ΓΡΑΜΜΗΣ ΧΡΩΜΑΤΟΣ ΟΛΟΚΛΗΡΩΣΗΣ</t>
  </si>
  <si>
    <t>ΗΜΕΡΕΣ</t>
  </si>
  <si>
    <t>Καθηγητής</t>
  </si>
  <si>
    <t>Καθηγητής 1</t>
  </si>
  <si>
    <t>Καθηγητής 2</t>
  </si>
  <si>
    <t>Καθηγητής 3</t>
  </si>
  <si>
    <t>Καθηγητής 4</t>
  </si>
  <si>
    <t>Έναρξη</t>
  </si>
  <si>
    <t>&gt; = 0%</t>
  </si>
  <si>
    <t>Προθεσμία</t>
  </si>
  <si>
    <t>&lt; 40% = &gt;</t>
  </si>
  <si>
    <t>Πρόοδος</t>
  </si>
  <si>
    <t>Ποσοστό</t>
  </si>
  <si>
    <t>ΛΕΠΤΟΜΕΡΕΙΕΣ ΕΡΓΑΣΙΩΝ</t>
  </si>
  <si>
    <t xml:space="preserve">Για να ενημερώσετε αυτά τα δεδομένα, επιλέξτε ένα κελί στον Συγκεντρωτικό Πίνακα που ξεκινά στο κελί B3, μεταβείτε στην καρτέλα "Ανάλυση" και, στη συνέχεια, επιλέξτε "Ανανέωση". Στα κελιά I3, K3, M3, I13 και K13 βρίσκονται οι αναλυτές για φιλτράρισμα κατά εργασίες, ημερομηνία έναρξης, μάθημα, προθεσμία και ποσοστό προόδου.
</t>
  </si>
  <si>
    <t xml:space="preserve">  </t>
  </si>
  <si>
    <t>Σε αυτό το κελί βρίσκεται ο αναλυτής για φιλτράρισμα των δεδομένων του πίνακα με βάση την εργασία.</t>
  </si>
  <si>
    <t>Σε αυτό το κελί βρίσκεται ο αναλυτής για φιλτράρισμα των δεδομένων του πίνακα με βάση την προθεσμία.</t>
  </si>
  <si>
    <t>Σε αυτό το κελί βρίσκεται ο αναλυτής για φιλτράρισμα των δεδομένων του πίνακα με βάση την ημερομηνία έναρξης.</t>
  </si>
  <si>
    <t>Σε αυτό το κελί βρίσκεται ο αναλυτής για φιλτράρισμα των δεδομένων του πίνακα με βάση το ποσοστό προόδου.</t>
  </si>
  <si>
    <t>&lt; ΧΡΟΝΟΔΙΑΓΡΑΜΜΑ ΕΡΓΑΣΙΩΝ</t>
  </si>
  <si>
    <t>Σε αυτό το κελί βρίσκεται ο αναλυτής για φιλτράρισμα των δεδομένων του πίνακα με βάση το μάθημα.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</si>
</sst>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4" x14ac:knownFonts="1">
    <font>
      <sz val="11"/>
      <color theme="1"/>
      <name val="Calibri"/>
      <family val="2"/>
      <scheme val="minor"/>
    </font>
    <font>
      <sz val="11"/>
      <color theme="1"/>
      <name val="Calibri"/>
      <family val="2"/>
      <scheme val="minor"/>
    </font>
    <font>
      <sz val="11"/>
      <color theme="1"/>
      <name val="Calibri"/>
      <family val="2"/>
      <scheme val="minor"/>
    </font>
    <font>
      <sz val="18"/>
      <color theme="1"/>
      <name val="Calibri"/>
      <family val="2"/>
      <scheme val="minor"/>
    </font>
    <font>
      <sz val="12"/>
      <color theme="1"/>
      <name val="Calibri"/>
      <family val="2"/>
      <scheme val="minor"/>
    </font>
    <font>
      <b/>
      <sz val="11"/>
      <color theme="3" tint="0.499984740745262"/>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i/>
      <sz val="11"/>
      <color rgb="FF7F7F7F"/>
      <name val="Calibri"/>
      <family val="2"/>
      <scheme val="minor"/>
    </font>
    <font>
      <b/>
      <sz val="28"/>
      <color theme="1" tint="0.24994659260841701"/>
      <name val="Calibri"/>
      <family val="2"/>
      <scheme val="major"/>
    </font>
    <font>
      <sz val="11"/>
      <color theme="1" tint="0.24994659260841701"/>
      <name val="Calibri"/>
      <family val="2"/>
      <scheme val="minor"/>
    </font>
    <font>
      <b/>
      <sz val="11"/>
      <color theme="1" tint="0.24994659260841701"/>
      <name val="Calibri"/>
      <family val="2"/>
      <scheme val="minor"/>
    </font>
  </fonts>
  <fills count="7">
    <fill>
      <patternFill patternType="none"/>
    </fill>
    <fill>
      <patternFill patternType="gray125"/>
    </fill>
    <fill>
      <patternFill patternType="solid">
        <fgColor theme="2" tint="-4.9989318521683403E-2"/>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6"/>
      </patternFill>
    </fill>
    <fill>
      <patternFill patternType="solid">
        <fgColor theme="7" tint="0.59999389629810485"/>
        <bgColor indexed="65"/>
      </patternFill>
    </fill>
  </fills>
  <borders count="3">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16">
    <xf numFmtId="0" fontId="0" fillId="0" borderId="0">
      <alignment horizontal="left" vertical="center"/>
    </xf>
    <xf numFmtId="9" fontId="2" fillId="0" borderId="0" applyFont="0" applyFill="0" applyBorder="0" applyAlignment="0" applyProtection="0"/>
    <xf numFmtId="0" fontId="11" fillId="0" borderId="0" applyNumberFormat="0" applyBorder="0" applyAlignment="0" applyProtection="0"/>
    <xf numFmtId="0" fontId="5" fillId="2" borderId="1" applyNumberFormat="0" applyAlignment="0" applyProtection="0"/>
    <xf numFmtId="0" fontId="8" fillId="0" borderId="0" applyNumberFormat="0" applyBorder="0" applyAlignment="0" applyProtection="0">
      <alignment horizontal="left" vertical="center"/>
    </xf>
    <xf numFmtId="0" fontId="9" fillId="0" borderId="0" applyNumberFormat="0" applyFill="0" applyBorder="0" applyAlignment="0" applyProtection="0">
      <alignment horizontal="left" vertical="center"/>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3" fillId="0" borderId="0" applyNumberFormat="0" applyProtection="0">
      <alignment horizontal="center" vertical="center"/>
    </xf>
    <xf numFmtId="0" fontId="10" fillId="0" borderId="0" applyNumberFormat="0" applyBorder="0" applyAlignment="0" applyProtection="0"/>
    <xf numFmtId="0" fontId="1" fillId="4" borderId="0" applyNumberFormat="0" applyBorder="0" applyAlignment="0" applyProtection="0"/>
    <xf numFmtId="0" fontId="12" fillId="5" borderId="0" applyNumberFormat="0" applyBorder="0" applyAlignment="0" applyProtection="0"/>
    <xf numFmtId="0" fontId="1" fillId="6" borderId="0" applyNumberFormat="0" applyBorder="0" applyAlignment="0" applyProtection="0"/>
    <xf numFmtId="14" fontId="1" fillId="0" borderId="0">
      <alignment horizontal="left" vertical="center"/>
    </xf>
  </cellStyleXfs>
  <cellXfs count="34">
    <xf numFmtId="0" fontId="0" fillId="0" borderId="0" xfId="0">
      <alignment horizontal="left" vertical="center"/>
    </xf>
    <xf numFmtId="0" fontId="0" fillId="0" borderId="0" xfId="0" applyAlignment="1">
      <alignment wrapText="1"/>
    </xf>
    <xf numFmtId="0" fontId="3" fillId="0" borderId="0" xfId="0" applyFont="1">
      <alignment horizontal="left" vertical="center"/>
    </xf>
    <xf numFmtId="0" fontId="4" fillId="0" borderId="0" xfId="0" applyFont="1">
      <alignment horizontal="left" vertical="center"/>
    </xf>
    <xf numFmtId="0" fontId="0" fillId="0" borderId="0" xfId="0" applyFont="1">
      <alignment horizontal="left" vertical="center"/>
    </xf>
    <xf numFmtId="0" fontId="0" fillId="0" borderId="0" xfId="0" applyAlignment="1">
      <alignment horizontal="left" vertical="center"/>
    </xf>
    <xf numFmtId="0" fontId="0" fillId="0" borderId="0" xfId="0" applyAlignment="1">
      <alignment horizontal="left"/>
    </xf>
    <xf numFmtId="0" fontId="0" fillId="0" borderId="0" xfId="0" applyAlignment="1"/>
    <xf numFmtId="0" fontId="1" fillId="3" borderId="2" xfId="3" applyFont="1" applyFill="1" applyBorder="1" applyAlignment="1">
      <alignment horizontal="center" vertical="center"/>
    </xf>
    <xf numFmtId="14" fontId="0" fillId="0" borderId="0" xfId="0" applyNumberFormat="1">
      <alignment horizontal="left" vertical="center"/>
    </xf>
    <xf numFmtId="0" fontId="0" fillId="0" borderId="0" xfId="0" applyNumberFormat="1">
      <alignment horizontal="left" vertical="center"/>
    </xf>
    <xf numFmtId="0" fontId="6" fillId="0" borderId="0" xfId="0" applyNumberFormat="1" applyFont="1" applyBorder="1" applyAlignment="1"/>
    <xf numFmtId="0" fontId="0" fillId="0" borderId="0" xfId="0" applyNumberFormat="1" applyFont="1">
      <alignment horizontal="lef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Alignment="1">
      <alignment vertical="center"/>
    </xf>
    <xf numFmtId="0" fontId="13" fillId="0" borderId="0" xfId="10">
      <alignment horizontal="center" vertical="center"/>
    </xf>
    <xf numFmtId="9" fontId="12" fillId="5" borderId="0" xfId="13" applyNumberFormat="1" applyAlignment="1">
      <alignment horizontal="center" vertical="center"/>
    </xf>
    <xf numFmtId="0" fontId="1" fillId="6" borderId="0" xfId="14" applyNumberFormat="1" applyAlignment="1">
      <alignment horizontal="center" vertical="center"/>
    </xf>
    <xf numFmtId="14" fontId="1" fillId="0" borderId="0" xfId="15">
      <alignment horizontal="left" vertical="center"/>
    </xf>
    <xf numFmtId="9" fontId="0" fillId="4" borderId="0" xfId="12" applyNumberFormat="1" applyFont="1" applyAlignment="1">
      <alignment horizontal="center" vertical="center"/>
    </xf>
    <xf numFmtId="9" fontId="0" fillId="0" borderId="0" xfId="1" applyFont="1" applyAlignment="1">
      <alignment horizontal="right" vertical="center"/>
    </xf>
    <xf numFmtId="0" fontId="0" fillId="0" borderId="0" xfId="0" applyAlignment="1">
      <alignment vertical="center" wrapText="1"/>
    </xf>
    <xf numFmtId="0" fontId="0" fillId="0" borderId="0" xfId="0" pivotButton="1" applyFont="1" applyAlignment="1">
      <alignment horizontal="center" vertical="center"/>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9" fontId="0" fillId="0" borderId="0" xfId="0" applyNumberFormat="1" applyFont="1" applyAlignment="1">
      <alignment horizontal="center" vertical="center" wrapText="1"/>
    </xf>
    <xf numFmtId="0" fontId="13" fillId="0" borderId="0" xfId="10" applyNumberFormat="1">
      <alignment horizontal="center" vertical="center"/>
    </xf>
    <xf numFmtId="0" fontId="11" fillId="0" borderId="0" xfId="2" applyAlignment="1">
      <alignment horizontal="left" vertical="top"/>
    </xf>
    <xf numFmtId="0" fontId="8" fillId="0" borderId="0" xfId="4" applyAlignment="1">
      <alignment horizontal="righ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7" fillId="0" borderId="0" xfId="0" applyFont="1" applyAlignment="1">
      <alignment horizontal="center" vertical="center"/>
    </xf>
    <xf numFmtId="0" fontId="10" fillId="0" borderId="0" xfId="11" applyAlignment="1">
      <alignment horizontal="left" vertical="top" wrapText="1"/>
    </xf>
  </cellXfs>
  <cellStyles count="16">
    <cellStyle name="40% - Έμφαση2" xfId="12" builtinId="35"/>
    <cellStyle name="40% - Έμφαση4" xfId="14" builtinId="43"/>
    <cellStyle name="Έλεγχος κελιού" xfId="3" builtinId="23" customBuiltin="1"/>
    <cellStyle name="Έμφαση3" xfId="13" builtinId="37" customBuiltin="1"/>
    <cellStyle name="Επεξηγηματικό κείμενο" xfId="11" builtinId="53" customBuiltin="1"/>
    <cellStyle name="Επικεφαλίδα 1" xfId="10" builtinId="16" customBuiltin="1"/>
    <cellStyle name="Ημερομηνία" xfId="15"/>
    <cellStyle name="Κανονικό" xfId="0" builtinId="0" customBuiltin="1"/>
    <cellStyle name="Κόμμα" xfId="6" builtinId="3" customBuiltin="1"/>
    <cellStyle name="Κόμμα [0]" xfId="7" builtinId="6" customBuiltin="1"/>
    <cellStyle name="Νόμισμα [0]" xfId="9" builtinId="7" customBuiltin="1"/>
    <cellStyle name="Νομισματική μονάδα" xfId="8" builtinId="4" customBuiltin="1"/>
    <cellStyle name="Ποσοστό" xfId="1" builtinId="5"/>
    <cellStyle name="Τίτλος" xfId="2" builtinId="15" customBuiltin="1"/>
    <cellStyle name="Υπερ-σύνδεση" xfId="4" builtinId="8" customBuiltin="1"/>
    <cellStyle name="Υπερ-σύνδεση που ακολουθήθηκε" xfId="5" builtinId="9" customBuiltin="1"/>
  </cellStyles>
  <dxfs count="145">
    <dxf>
      <font>
        <sz val="10"/>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1"/>
        <family val="2"/>
      </font>
    </dxf>
    <dxf>
      <font>
        <sz val="10"/>
      </font>
    </dxf>
    <dxf>
      <numFmt numFmtId="13" formatCode="0%"/>
      <alignment horizontal="right" vertical="center" textRotation="0" wrapText="0" indent="0" justifyLastLine="0" shrinkToFit="0" readingOrder="0"/>
    </dxf>
    <dxf>
      <alignment horizontal="right" vertical="center" textRotation="0" wrapText="0" indent="0" justifyLastLine="0" shrinkToFit="0" readingOrder="0"/>
    </dxf>
    <dxf>
      <numFmt numFmtId="0" formatCode="General"/>
      <alignment horizontal="right" vertical="center"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color theme="2" tint="-4.9989318521683403E-2"/>
      </font>
      <fill>
        <patternFill>
          <bgColor theme="2" tint="-4.9989318521683403E-2"/>
        </patternFill>
      </fill>
    </dxf>
    <dxf>
      <fill>
        <patternFill>
          <bgColor theme="7" tint="0.79998168889431442"/>
        </patternFill>
      </fill>
    </dxf>
    <dxf>
      <font>
        <b val="0"/>
        <i/>
        <color theme="1" tint="0.34998626667073579"/>
      </font>
    </dxf>
    <dxf>
      <fill>
        <patternFill>
          <fgColor theme="0" tint="-0.14996795556505021"/>
          <bgColor theme="0" tint="-0.14996795556505021"/>
        </patternFill>
      </fill>
    </dxf>
    <dxf>
      <font>
        <color theme="0"/>
      </font>
      <fill>
        <patternFill>
          <fgColor theme="1"/>
          <bgColor theme="1"/>
        </patternFill>
      </fill>
    </dxf>
    <dxf>
      <font>
        <color theme="0"/>
      </font>
      <fill>
        <patternFill>
          <fgColor theme="1"/>
          <bgColor theme="1"/>
        </patternFill>
      </fill>
    </dxf>
    <dxf>
      <border>
        <top style="thin">
          <color theme="1"/>
        </top>
      </border>
    </dxf>
    <dxf>
      <font>
        <b val="0"/>
        <i val="0"/>
        <color theme="0"/>
      </font>
      <fill>
        <patternFill>
          <fgColor theme="1"/>
          <bgColor theme="1" tint="0.24994659260841701"/>
        </patternFill>
      </fill>
    </dxf>
    <dxf>
      <font>
        <color theme="1"/>
      </font>
      <border>
        <bottom style="thin">
          <color theme="0" tint="-0.24994659260841701"/>
        </bottom>
        <horizontal style="thin">
          <color theme="0" tint="-0.24994659260841701"/>
        </horizontal>
      </border>
    </dxf>
    <dxf>
      <font>
        <b val="0"/>
        <i val="0"/>
        <color theme="1" tint="0.24994659260841701"/>
      </font>
    </dxf>
    <dxf>
      <font>
        <b val="0"/>
        <i val="0"/>
        <color theme="1" tint="0.24994659260841701"/>
      </font>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dxf>
    <dxf>
      <font>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fill>
        <patternFill>
          <fgColor theme="0" tint="-0.14996795556505021"/>
          <bgColor theme="0" tint="-0.149967955565050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fgColor theme="0" tint="-0.14996795556505021"/>
          <bgColor theme="0" tint="-0.149967955565050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dxf>
    <dxf>
      <font>
        <b val="0"/>
        <i val="0"/>
        <color theme="1" tint="0.24994659260841701"/>
      </font>
      <border>
        <bottom style="thin">
          <color theme="0" tint="-0.24994659260841701"/>
        </bottom>
        <horizontal style="thin">
          <color theme="0" tint="-0.24994659260841701"/>
        </horizontal>
      </border>
    </dxf>
    <dxf>
      <font>
        <b val="0"/>
        <i val="0"/>
        <sz val="11"/>
        <name val="Calibri"/>
        <family val="2"/>
        <charset val="161"/>
        <scheme val="major"/>
      </font>
      <fill>
        <patternFill>
          <bgColor theme="1" tint="0.24994659260841701"/>
        </patternFill>
      </fill>
    </dxf>
    <dxf>
      <font>
        <b val="0"/>
        <i val="0"/>
        <sz val="11"/>
        <color theme="0"/>
      </font>
      <fill>
        <patternFill>
          <bgColor theme="0"/>
        </patternFill>
      </fill>
    </dxf>
  </dxfs>
  <tableStyles count="3" defaultTableStyle="TableStyleMedium2" defaultPivotStyle="PivotStyleLight16">
    <tableStyle name="Assignment detail Slicer 2" pivot="0" table="0" count="10">
      <tableStyleElement type="wholeTable" dxfId="144"/>
      <tableStyleElement type="headerRow" dxfId="143"/>
    </tableStyle>
    <tableStyle name="Λεπτομέρειες εργασιών" table="0" count="11">
      <tableStyleElement type="wholeTable" dxfId="142"/>
      <tableStyleElement type="headerRow" dxfId="141"/>
      <tableStyleElement type="totalRow" dxfId="140"/>
      <tableStyleElement type="firstRowStripe" dxfId="139"/>
      <tableStyleElement type="firstColumnStripe" dxfId="138"/>
      <tableStyleElement type="firstSubtotalRow" dxfId="137"/>
      <tableStyleElement type="secondSubtotalRow" dxfId="136"/>
      <tableStyleElement type="firstRowSubheading" dxfId="135"/>
      <tableStyleElement type="secondRowSubheading" dxfId="134"/>
      <tableStyleElement type="pageFieldLabels" dxfId="133"/>
      <tableStyleElement type="pageFieldValues" dxfId="132"/>
    </tableStyle>
    <tableStyle name="Χρονοδιάγραμμα εργασιών" pivot="0" count="6">
      <tableStyleElement type="wholeTable" dxfId="131"/>
      <tableStyleElement type="headerRow" dxfId="130"/>
      <tableStyleElement type="totalRow" dxfId="129"/>
      <tableStyleElement type="firstColumn" dxfId="128"/>
      <tableStyleElement type="lastColumn" dxfId="127"/>
      <tableStyleElement type="firstColumnStripe" dxfId="126"/>
    </tableStyle>
  </tableStyles>
  <colors>
    <mruColors>
      <color rgb="FFF4FAA0"/>
      <color rgb="FFFCD692"/>
      <color rgb="FFFF9379"/>
      <color rgb="FFFF6D4B"/>
      <color rgb="FFF32E07"/>
    </mruColors>
  </colors>
  <extLst>
    <ext xmlns:x14="http://schemas.microsoft.com/office/spreadsheetml/2009/9/main" uri="{46F421CA-312F-682f-3DD2-61675219B42D}">
      <x14:dxfs count="8">
        <dxf>
          <font>
            <b val="0"/>
            <i val="0"/>
            <sz val="11"/>
            <color theme="0" tint="-0.499984740745262"/>
          </font>
          <fill>
            <patternFill>
              <bgColor theme="7" tint="0.79998168889431442"/>
            </patternFill>
          </fill>
          <border>
            <left style="thin">
              <color theme="0"/>
            </left>
            <right style="thin">
              <color theme="0"/>
            </right>
            <top style="thin">
              <color theme="0"/>
            </top>
            <bottom style="thin">
              <color theme="0"/>
            </bottom>
          </border>
        </dxf>
        <dxf>
          <font>
            <b val="0"/>
            <i val="0"/>
            <sz val="11"/>
          </font>
          <fill>
            <patternFill>
              <bgColor theme="7"/>
            </patternFill>
          </fill>
          <border>
            <left style="thin">
              <color theme="0"/>
            </left>
            <right style="thin">
              <color theme="0"/>
            </right>
            <top style="thin">
              <color theme="0"/>
            </top>
            <bottom style="thin">
              <color theme="0"/>
            </bottom>
          </border>
        </dxf>
        <dxf>
          <font>
            <b val="0"/>
            <i val="0"/>
            <sz val="11"/>
            <color theme="7"/>
          </font>
          <fill>
            <patternFill>
              <bgColor theme="0" tint="-0.14996795556505021"/>
            </patternFill>
          </fill>
          <border>
            <left style="thin">
              <color theme="0"/>
            </left>
            <right style="thin">
              <color theme="0"/>
            </right>
            <top style="thin">
              <color theme="0"/>
            </top>
            <bottom style="thin">
              <color theme="0"/>
            </bottom>
          </border>
        </dxf>
        <dxf>
          <font>
            <b/>
            <i val="0"/>
            <sz val="11"/>
            <color theme="0"/>
          </font>
          <fill>
            <patternFill>
              <bgColor theme="7"/>
            </patternFill>
          </fill>
          <border>
            <left style="thin">
              <color theme="0"/>
            </left>
            <right style="thin">
              <color theme="0"/>
            </right>
            <top style="thin">
              <color theme="0"/>
            </top>
            <bottom style="thin">
              <color theme="0"/>
            </bottom>
          </border>
        </dxf>
        <dxf>
          <font>
            <b val="0"/>
            <i val="0"/>
            <sz val="11"/>
            <color theme="0"/>
          </font>
          <fill>
            <patternFill>
              <fgColor theme="4" tint="0.79998168889431442"/>
              <bgColor theme="7" tint="0.59996337778862885"/>
            </patternFill>
          </fill>
          <border>
            <left style="thin">
              <color theme="0"/>
            </left>
            <right style="thin">
              <color theme="0"/>
            </right>
            <top style="thin">
              <color theme="0"/>
            </top>
            <bottom style="thin">
              <color theme="0"/>
            </bottom>
          </border>
        </dxf>
        <dxf>
          <font>
            <b val="0"/>
            <i val="0"/>
            <sz val="11"/>
            <color theme="0"/>
          </font>
          <fill>
            <patternFill>
              <fgColor theme="4" tint="0.59996337778862885"/>
              <bgColor theme="7" tint="-0.24994659260841701"/>
            </patternFill>
          </fill>
          <border>
            <left style="thin">
              <color theme="0"/>
            </left>
            <right style="thin">
              <color theme="0"/>
            </right>
            <top style="thin">
              <color theme="0"/>
            </top>
            <bottom style="thin">
              <color theme="0"/>
            </bottom>
          </border>
        </dxf>
        <dxf>
          <font>
            <b val="0"/>
            <i val="0"/>
            <sz val="11"/>
            <color theme="0"/>
          </font>
          <fill>
            <patternFill>
              <fgColor theme="0"/>
              <bgColor theme="7" tint="0.59996337778862885"/>
            </patternFill>
          </fill>
          <border>
            <left style="thin">
              <color theme="0"/>
            </left>
            <right style="thin">
              <color theme="0"/>
            </right>
            <top style="thin">
              <color theme="0"/>
            </top>
            <bottom style="thin">
              <color theme="0"/>
            </bottom>
          </border>
        </dxf>
        <dxf>
          <font>
            <b val="0"/>
            <i val="0"/>
            <sz val="11"/>
            <color theme="0"/>
          </font>
          <fill>
            <patternFill>
              <fgColor theme="0"/>
              <bgColor theme="7"/>
            </patternFill>
          </fill>
          <border>
            <left style="thin">
              <color theme="0"/>
            </left>
            <right style="thin">
              <color theme="0"/>
            </right>
            <top style="thin">
              <color theme="0"/>
            </top>
            <bottom style="thin">
              <color theme="0"/>
            </bottom>
          </border>
        </dxf>
      </x14:dxfs>
    </ext>
    <ext xmlns:x14="http://schemas.microsoft.com/office/spreadsheetml/2009/9/main" uri="{EB79DEF2-80B8-43e5-95BD-54CBDDF9020C}">
      <x14:slicerStyles defaultSlicerStyle="SlicerStyleLight1">
        <x14:slicerStyle name="Assignment detail Slicer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8</xdr:col>
      <xdr:colOff>9525</xdr:colOff>
      <xdr:row>2</xdr:row>
      <xdr:rowOff>0</xdr:rowOff>
    </xdr:from>
    <xdr:to>
      <xdr:col>9</xdr:col>
      <xdr:colOff>673227</xdr:colOff>
      <xdr:row>11</xdr:row>
      <xdr:rowOff>116205</xdr:rowOff>
    </xdr:to>
    <mc:AlternateContent xmlns:mc="http://schemas.openxmlformats.org/markup-compatibility/2006" xmlns:a14="http://schemas.microsoft.com/office/drawing/2010/main">
      <mc:Choice Requires="a14">
        <xdr:graphicFrame macro="">
          <xdr:nvGraphicFramePr>
            <xdr:cNvPr id="13" name="Εργασία" descr="Slicer to filter PivotTable data based on Assignment">
              <a:extLst>
                <a:ext uri="{FF2B5EF4-FFF2-40B4-BE49-F238E27FC236}">
                  <a16:creationId xmlns:a16="http://schemas.microsoft.com/office/drawing/2014/main" id="{00000000-0008-0000-0100-00000D000000}"/>
                </a:ext>
              </a:extLst>
            </xdr:cNvPr>
            <xdr:cNvGraphicFramePr/>
          </xdr:nvGraphicFramePr>
          <xdr:xfrm>
            <a:off x="0" y="0"/>
            <a:ext cx="0" cy="0"/>
          </xdr:xfrm>
          <a:graphic>
            <a:graphicData uri="http://schemas.microsoft.com/office/drawing/2010/slicer">
              <sle:slicer xmlns:sle="http://schemas.microsoft.com/office/drawing/2010/slicer" name="Εργασία"/>
            </a:graphicData>
          </a:graphic>
        </xdr:graphicFrame>
      </mc:Choice>
      <mc:Fallback xmlns="">
        <xdr:sp macro="" textlink="">
          <xdr:nvSpPr>
            <xdr:cNvPr id="0" name=""/>
            <xdr:cNvSpPr>
              <a:spLocks noTextEdit="1"/>
            </xdr:cNvSpPr>
          </xdr:nvSpPr>
          <xdr:spPr>
            <a:xfrm>
              <a:off x="8039100" y="1104900"/>
              <a:ext cx="1368552" cy="2011680"/>
            </a:xfrm>
            <a:prstGeom prst="rect">
              <a:avLst/>
            </a:prstGeom>
            <a:solidFill>
              <a:prstClr val="white"/>
            </a:solidFill>
            <a:ln w="1">
              <a:solidFill>
                <a:prstClr val="green"/>
              </a:solidFill>
            </a:ln>
          </xdr:spPr>
          <xdr:txBody>
            <a:bodyPr vertOverflow="clip" horzOverflow="clip"/>
            <a:lstStyle/>
            <a:p>
              <a:r>
                <a:rPr lang="el-GR" sz="1100"/>
                <a:t>Αυτό το σχήμα αναπαριστά έναν αναλυτή. Οι αναλυτές υποστηρίζονται σε Excel 2010 ή νεότερη έκδοση.
Εάν το σχήμα τροποποιήθηκε σε παλαιότερη έκδοση του Excel ή εάν το βιβλίο εργασίας αποθηκεύτηκε σε Excel 2003 ή παλαιότερη έκδοση, ο αναλυτής δεν είναι δυνατό να χρησιμοποιηθεί.</a:t>
              </a:r>
            </a:p>
          </xdr:txBody>
        </xdr:sp>
      </mc:Fallback>
    </mc:AlternateContent>
    <xdr:clientData/>
  </xdr:twoCellAnchor>
  <xdr:twoCellAnchor editAs="oneCell">
    <xdr:from>
      <xdr:col>12</xdr:col>
      <xdr:colOff>28575</xdr:colOff>
      <xdr:row>2</xdr:row>
      <xdr:rowOff>0</xdr:rowOff>
    </xdr:from>
    <xdr:to>
      <xdr:col>14</xdr:col>
      <xdr:colOff>85725</xdr:colOff>
      <xdr:row>11</xdr:row>
      <xdr:rowOff>116205</xdr:rowOff>
    </xdr:to>
    <mc:AlternateContent xmlns:mc="http://schemas.openxmlformats.org/markup-compatibility/2006" xmlns:a14="http://schemas.microsoft.com/office/drawing/2010/main">
      <mc:Choice Requires="a14">
        <xdr:graphicFrame macro="">
          <xdr:nvGraphicFramePr>
            <xdr:cNvPr id="14" name="Μάθημα" descr="Slicer to filter PivotTable data based on Course">
              <a:extLst>
                <a:ext uri="{FF2B5EF4-FFF2-40B4-BE49-F238E27FC236}">
                  <a16:creationId xmlns:a16="http://schemas.microsoft.com/office/drawing/2014/main" id="{00000000-0008-0000-0100-00000E000000}"/>
                </a:ext>
              </a:extLst>
            </xdr:cNvPr>
            <xdr:cNvGraphicFramePr/>
          </xdr:nvGraphicFramePr>
          <xdr:xfrm>
            <a:off x="0" y="0"/>
            <a:ext cx="0" cy="0"/>
          </xdr:xfrm>
          <a:graphic>
            <a:graphicData uri="http://schemas.microsoft.com/office/drawing/2010/slicer">
              <sle:slicer xmlns:sle="http://schemas.microsoft.com/office/drawing/2010/slicer" name="Μάθημα"/>
            </a:graphicData>
          </a:graphic>
        </xdr:graphicFrame>
      </mc:Choice>
      <mc:Fallback xmlns="">
        <xdr:sp macro="" textlink="">
          <xdr:nvSpPr>
            <xdr:cNvPr id="0" name=""/>
            <xdr:cNvSpPr>
              <a:spLocks noTextEdit="1"/>
            </xdr:cNvSpPr>
          </xdr:nvSpPr>
          <xdr:spPr>
            <a:xfrm>
              <a:off x="10877550" y="1104900"/>
              <a:ext cx="1371600" cy="2011680"/>
            </a:xfrm>
            <a:prstGeom prst="rect">
              <a:avLst/>
            </a:prstGeom>
            <a:solidFill>
              <a:prstClr val="white"/>
            </a:solidFill>
            <a:ln w="1">
              <a:solidFill>
                <a:prstClr val="green"/>
              </a:solidFill>
            </a:ln>
          </xdr:spPr>
          <xdr:txBody>
            <a:bodyPr vertOverflow="clip" horzOverflow="clip"/>
            <a:lstStyle/>
            <a:p>
              <a:r>
                <a:rPr lang="el-GR" sz="1100"/>
                <a:t>Αυτό το σχήμα αναπαριστά έναν αναλυτή. Οι αναλυτές υποστηρίζονται σε Excel 2010 ή νεότερη έκδοση.
Εάν το σχήμα τροποποιήθηκε σε παλαιότερη έκδοση του Excel ή εάν το βιβλίο εργασίας αποθηκεύτηκε σε Excel 2003 ή παλαιότερη έκδοση, ο αναλυτής δεν είναι δυνατό να χρησιμοποιηθεί.</a:t>
              </a:r>
            </a:p>
          </xdr:txBody>
        </xdr:sp>
      </mc:Fallback>
    </mc:AlternateContent>
    <xdr:clientData/>
  </xdr:twoCellAnchor>
  <xdr:twoCellAnchor editAs="oneCell">
    <xdr:from>
      <xdr:col>10</xdr:col>
      <xdr:colOff>19050</xdr:colOff>
      <xdr:row>2</xdr:row>
      <xdr:rowOff>0</xdr:rowOff>
    </xdr:from>
    <xdr:to>
      <xdr:col>11</xdr:col>
      <xdr:colOff>682752</xdr:colOff>
      <xdr:row>11</xdr:row>
      <xdr:rowOff>116205</xdr:rowOff>
    </xdr:to>
    <mc:AlternateContent xmlns:mc="http://schemas.openxmlformats.org/markup-compatibility/2006" xmlns:a14="http://schemas.microsoft.com/office/drawing/2010/main">
      <mc:Choice Requires="a14">
        <xdr:graphicFrame macro="">
          <xdr:nvGraphicFramePr>
            <xdr:cNvPr id="15" name="Έναρξη" descr="Slicer to filter PivotTable data based on Start on date">
              <a:extLst>
                <a:ext uri="{FF2B5EF4-FFF2-40B4-BE49-F238E27FC236}">
                  <a16:creationId xmlns:a16="http://schemas.microsoft.com/office/drawing/2014/main" id="{00000000-0008-0000-0100-00000F000000}"/>
                </a:ext>
              </a:extLst>
            </xdr:cNvPr>
            <xdr:cNvGraphicFramePr/>
          </xdr:nvGraphicFramePr>
          <xdr:xfrm>
            <a:off x="0" y="0"/>
            <a:ext cx="0" cy="0"/>
          </xdr:xfrm>
          <a:graphic>
            <a:graphicData uri="http://schemas.microsoft.com/office/drawing/2010/slicer">
              <sle:slicer xmlns:sle="http://schemas.microsoft.com/office/drawing/2010/slicer" name="Έναρξη"/>
            </a:graphicData>
          </a:graphic>
        </xdr:graphicFrame>
      </mc:Choice>
      <mc:Fallback xmlns="">
        <xdr:sp macro="" textlink="">
          <xdr:nvSpPr>
            <xdr:cNvPr id="0" name=""/>
            <xdr:cNvSpPr>
              <a:spLocks noTextEdit="1"/>
            </xdr:cNvSpPr>
          </xdr:nvSpPr>
          <xdr:spPr>
            <a:xfrm>
              <a:off x="9458325" y="1104900"/>
              <a:ext cx="1368552" cy="2011680"/>
            </a:xfrm>
            <a:prstGeom prst="rect">
              <a:avLst/>
            </a:prstGeom>
            <a:solidFill>
              <a:prstClr val="white"/>
            </a:solidFill>
            <a:ln w="1">
              <a:solidFill>
                <a:prstClr val="green"/>
              </a:solidFill>
            </a:ln>
          </xdr:spPr>
          <xdr:txBody>
            <a:bodyPr vertOverflow="clip" horzOverflow="clip"/>
            <a:lstStyle/>
            <a:p>
              <a:r>
                <a:rPr lang="el-GR" sz="1100"/>
                <a:t>Αυτό το σχήμα αναπαριστά έναν αναλυτή. Οι αναλυτές υποστηρίζονται σε Excel 2010 ή νεότερη έκδοση.
Εάν το σχήμα τροποποιήθηκε σε παλαιότερη έκδοση του Excel ή εάν το βιβλίο εργασίας αποθηκεύτηκε σε Excel 2003 ή παλαιότερη έκδοση, ο αναλυτής δεν είναι δυνατό να χρησιμοποιηθεί.</a:t>
              </a:r>
            </a:p>
          </xdr:txBody>
        </xdr:sp>
      </mc:Fallback>
    </mc:AlternateContent>
    <xdr:clientData/>
  </xdr:twoCellAnchor>
  <xdr:twoCellAnchor editAs="oneCell">
    <xdr:from>
      <xdr:col>8</xdr:col>
      <xdr:colOff>9525</xdr:colOff>
      <xdr:row>12</xdr:row>
      <xdr:rowOff>66675</xdr:rowOff>
    </xdr:from>
    <xdr:to>
      <xdr:col>9</xdr:col>
      <xdr:colOff>673227</xdr:colOff>
      <xdr:row>21</xdr:row>
      <xdr:rowOff>97155</xdr:rowOff>
    </xdr:to>
    <mc:AlternateContent xmlns:mc="http://schemas.openxmlformats.org/markup-compatibility/2006" xmlns:a14="http://schemas.microsoft.com/office/drawing/2010/main">
      <mc:Choice Requires="a14">
        <xdr:graphicFrame macro="">
          <xdr:nvGraphicFramePr>
            <xdr:cNvPr id="16" name="Προθεσμία" descr="Slicer to filter PivotTable data based on Due date">
              <a:extLst>
                <a:ext uri="{FF2B5EF4-FFF2-40B4-BE49-F238E27FC236}">
                  <a16:creationId xmlns:a16="http://schemas.microsoft.com/office/drawing/2014/main" id="{00000000-0008-0000-0100-000010000000}"/>
                </a:ext>
              </a:extLst>
            </xdr:cNvPr>
            <xdr:cNvGraphicFramePr/>
          </xdr:nvGraphicFramePr>
          <xdr:xfrm>
            <a:off x="0" y="0"/>
            <a:ext cx="0" cy="0"/>
          </xdr:xfrm>
          <a:graphic>
            <a:graphicData uri="http://schemas.microsoft.com/office/drawing/2010/slicer">
              <sle:slicer xmlns:sle="http://schemas.microsoft.com/office/drawing/2010/slicer" name="Προθεσμία"/>
            </a:graphicData>
          </a:graphic>
        </xdr:graphicFrame>
      </mc:Choice>
      <mc:Fallback xmlns="">
        <xdr:sp macro="" textlink="">
          <xdr:nvSpPr>
            <xdr:cNvPr id="0" name=""/>
            <xdr:cNvSpPr>
              <a:spLocks noTextEdit="1"/>
            </xdr:cNvSpPr>
          </xdr:nvSpPr>
          <xdr:spPr>
            <a:xfrm>
              <a:off x="8039100" y="3267075"/>
              <a:ext cx="1368552" cy="2011680"/>
            </a:xfrm>
            <a:prstGeom prst="rect">
              <a:avLst/>
            </a:prstGeom>
            <a:solidFill>
              <a:prstClr val="white"/>
            </a:solidFill>
            <a:ln w="1">
              <a:solidFill>
                <a:prstClr val="green"/>
              </a:solidFill>
            </a:ln>
          </xdr:spPr>
          <xdr:txBody>
            <a:bodyPr vertOverflow="clip" horzOverflow="clip"/>
            <a:lstStyle/>
            <a:p>
              <a:r>
                <a:rPr lang="el-GR" sz="1100"/>
                <a:t>Αυτό το σχήμα αναπαριστά έναν αναλυτή. Οι αναλυτές υποστηρίζονται σε Excel 2010 ή νεότερη έκδοση.
Εάν το σχήμα τροποποιήθηκε σε παλαιότερη έκδοση του Excel ή εάν το βιβλίο εργασίας αποθηκεύτηκε σε Excel 2003 ή παλαιότερη έκδοση, ο αναλυτής δεν είναι δυνατό να χρησιμοποιηθεί.</a:t>
              </a:r>
            </a:p>
          </xdr:txBody>
        </xdr:sp>
      </mc:Fallback>
    </mc:AlternateContent>
    <xdr:clientData/>
  </xdr:twoCellAnchor>
  <xdr:twoCellAnchor editAs="oneCell">
    <xdr:from>
      <xdr:col>10</xdr:col>
      <xdr:colOff>28575</xdr:colOff>
      <xdr:row>12</xdr:row>
      <xdr:rowOff>66675</xdr:rowOff>
    </xdr:from>
    <xdr:to>
      <xdr:col>11</xdr:col>
      <xdr:colOff>692277</xdr:colOff>
      <xdr:row>21</xdr:row>
      <xdr:rowOff>97155</xdr:rowOff>
    </xdr:to>
    <mc:AlternateContent xmlns:mc="http://schemas.openxmlformats.org/markup-compatibility/2006" xmlns:a14="http://schemas.microsoft.com/office/drawing/2010/main">
      <mc:Choice Requires="a14">
        <xdr:graphicFrame macro="">
          <xdr:nvGraphicFramePr>
            <xdr:cNvPr id="17" name="Πρόοδος" descr="Slicer to filter PivotTable data based on Progress percentage">
              <a:extLst>
                <a:ext uri="{FF2B5EF4-FFF2-40B4-BE49-F238E27FC236}">
                  <a16:creationId xmlns:a16="http://schemas.microsoft.com/office/drawing/2014/main" id="{00000000-0008-0000-0100-000011000000}"/>
                </a:ext>
              </a:extLst>
            </xdr:cNvPr>
            <xdr:cNvGraphicFramePr/>
          </xdr:nvGraphicFramePr>
          <xdr:xfrm>
            <a:off x="0" y="0"/>
            <a:ext cx="0" cy="0"/>
          </xdr:xfrm>
          <a:graphic>
            <a:graphicData uri="http://schemas.microsoft.com/office/drawing/2010/slicer">
              <sle:slicer xmlns:sle="http://schemas.microsoft.com/office/drawing/2010/slicer" name="Πρόοδος"/>
            </a:graphicData>
          </a:graphic>
        </xdr:graphicFrame>
      </mc:Choice>
      <mc:Fallback xmlns="">
        <xdr:sp macro="" textlink="">
          <xdr:nvSpPr>
            <xdr:cNvPr id="0" name=""/>
            <xdr:cNvSpPr>
              <a:spLocks noTextEdit="1"/>
            </xdr:cNvSpPr>
          </xdr:nvSpPr>
          <xdr:spPr>
            <a:xfrm>
              <a:off x="9467850" y="3267075"/>
              <a:ext cx="1368552" cy="2011680"/>
            </a:xfrm>
            <a:prstGeom prst="rect">
              <a:avLst/>
            </a:prstGeom>
            <a:solidFill>
              <a:prstClr val="white"/>
            </a:solidFill>
            <a:ln w="1">
              <a:solidFill>
                <a:prstClr val="green"/>
              </a:solidFill>
            </a:ln>
          </xdr:spPr>
          <xdr:txBody>
            <a:bodyPr vertOverflow="clip" horzOverflow="clip"/>
            <a:lstStyle/>
            <a:p>
              <a:r>
                <a:rPr lang="el-GR" sz="1100"/>
                <a:t>Αυτό το σχήμα αναπαριστά έναν αναλυτή. Οι αναλυτές υποστηρίζονται σε Excel 2010 ή νεότερη έκδοση.
Εάν το σχήμα τροποποιήθηκε σε παλαιότερη έκδοση του Excel ή εάν το βιβλίο εργασίας αποθηκεύτηκε σε Excel 2003 ή παλαιότερη έκδοση, ο αναλυτής δεν είναι δυνατό να χρησιμοποιηθεί.</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tester" refreshedDate="43207.366105324072" createdVersion="6" refreshedVersion="6" minRefreshableVersion="3" recordCount="12">
  <cacheSource type="worksheet">
    <worksheetSource name="Εργασίες"/>
  </cacheSource>
  <cacheFields count="7">
    <cacheField name="Εργασία" numFmtId="0">
      <sharedItems count="12">
        <s v="Έργο 1"/>
        <s v="Έργο 2"/>
        <s v="Έργο 3"/>
        <s v="Έργο 4"/>
        <s v="Έργο 5"/>
        <s v="Έργο 6"/>
        <s v="Έργο 7"/>
        <s v="Έργο 8"/>
        <s v="Έργο 9"/>
        <s v="Έργο 10"/>
        <s v="Έργο 11"/>
        <s v="Έργο 12"/>
      </sharedItems>
    </cacheField>
    <cacheField name="Μάθημα" numFmtId="0">
      <sharedItems count="3">
        <s v="Πρώτες βοήθειες 1"/>
        <s v="Πρώτες βοήθειες 2"/>
        <s v="Πρώτες βοήθειες 3"/>
      </sharedItems>
    </cacheField>
    <cacheField name="Καθηγητής" numFmtId="0">
      <sharedItems count="4">
        <s v="Καθηγητής 1"/>
        <s v="Καθηγητής 2"/>
        <s v="Καθηγητής 3"/>
        <s v="Καθηγητής 4"/>
      </sharedItems>
    </cacheField>
    <cacheField name="Έναρξη" numFmtId="14">
      <sharedItems containsSemiMixedTypes="0" containsNonDate="0" containsDate="1" containsString="0" minDate="2018-02-15T00:00:00" maxDate="2018-04-08T00:00:00" count="22">
        <d v="2018-03-18T00:00:00"/>
        <d v="2018-03-28T00:00:00"/>
        <d v="2018-04-02T00:00:00"/>
        <d v="2018-02-16T00:00:00"/>
        <d v="2018-03-23T00:00:00"/>
        <d v="2018-03-14T00:00:00"/>
        <d v="2018-03-26T00:00:00"/>
        <d v="2018-04-07T00:00:00"/>
        <d v="2018-02-26T00:00:00"/>
        <d v="2018-04-04T00:00:00"/>
        <d v="2018-03-20T00:00:00"/>
        <d v="2018-03-19T00:00:00" u="1"/>
        <d v="2018-04-03T00:00:00" u="1"/>
        <d v="2018-03-17T00:00:00" u="1"/>
        <d v="2018-03-22T00:00:00" u="1"/>
        <d v="2018-04-01T00:00:00" u="1"/>
        <d v="2018-03-27T00:00:00" u="1"/>
        <d v="2018-02-15T00:00:00" u="1"/>
        <d v="2018-04-06T00:00:00" u="1"/>
        <d v="2018-03-13T00:00:00" u="1"/>
        <d v="2018-03-25T00:00:00" u="1"/>
        <d v="2018-02-25T00:00:00" u="1"/>
      </sharedItems>
    </cacheField>
    <cacheField name="Προθεσμία" numFmtId="14">
      <sharedItems containsSemiMixedTypes="0" containsNonDate="0" containsDate="1" containsString="0" minDate="2018-05-04T00:00:00" maxDate="2018-07-07T00:00:00" count="22">
        <d v="2018-05-17T00:00:00"/>
        <d v="2018-06-16T00:00:00"/>
        <d v="2018-05-29T00:00:00"/>
        <d v="2018-05-27T00:00:00"/>
        <d v="2018-05-07T00:00:00"/>
        <d v="2018-07-06T00:00:00"/>
        <d v="2018-05-11T00:00:00"/>
        <d v="2018-06-06T00:00:00"/>
        <d v="2018-05-05T00:00:00"/>
        <d v="2018-06-11T00:00:00"/>
        <d v="2018-05-31T00:00:00"/>
        <d v="2018-06-10T00:00:00" u="1"/>
        <d v="2018-05-10T00:00:00" u="1"/>
        <d v="2018-06-15T00:00:00" u="1"/>
        <d v="2018-05-06T00:00:00" u="1"/>
        <d v="2018-05-30T00:00:00" u="1"/>
        <d v="2018-05-04T00:00:00" u="1"/>
        <d v="2018-05-16T00:00:00" u="1"/>
        <d v="2018-05-28T00:00:00" u="1"/>
        <d v="2018-07-05T00:00:00" u="1"/>
        <d v="2018-05-26T00:00:00" u="1"/>
        <d v="2018-06-05T00:00:00" u="1"/>
      </sharedItems>
    </cacheField>
    <cacheField name="Πρόοδος" numFmtId="9">
      <sharedItems containsSemiMixedTypes="0" containsString="0" containsNumber="1" minValue="0.1" maxValue="1" count="11">
        <n v="1"/>
        <n v="0.1"/>
        <n v="0.8"/>
        <n v="0.2"/>
        <n v="0.5"/>
        <n v="0.3"/>
        <n v="0.35"/>
        <n v="0.4"/>
        <n v="0.75"/>
        <n v="0.55000000000000004"/>
        <n v="0.6"/>
      </sharedItems>
    </cacheField>
    <cacheField name="Ποσοστό" numFmtId="9">
      <sharedItems containsSemiMixedTypes="0" containsString="0" containsNumber="1" minValue="0.1" maxValue="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2">
  <r>
    <x v="0"/>
    <x v="0"/>
    <x v="0"/>
    <x v="0"/>
    <x v="0"/>
    <x v="0"/>
    <n v="1"/>
  </r>
  <r>
    <x v="1"/>
    <x v="0"/>
    <x v="1"/>
    <x v="1"/>
    <x v="1"/>
    <x v="1"/>
    <n v="0.1"/>
  </r>
  <r>
    <x v="2"/>
    <x v="0"/>
    <x v="1"/>
    <x v="2"/>
    <x v="2"/>
    <x v="2"/>
    <n v="0.8"/>
  </r>
  <r>
    <x v="3"/>
    <x v="0"/>
    <x v="2"/>
    <x v="3"/>
    <x v="3"/>
    <x v="3"/>
    <n v="0.2"/>
  </r>
  <r>
    <x v="4"/>
    <x v="0"/>
    <x v="0"/>
    <x v="4"/>
    <x v="4"/>
    <x v="4"/>
    <n v="0.5"/>
  </r>
  <r>
    <x v="5"/>
    <x v="0"/>
    <x v="1"/>
    <x v="5"/>
    <x v="5"/>
    <x v="5"/>
    <n v="0.3"/>
  </r>
  <r>
    <x v="6"/>
    <x v="0"/>
    <x v="2"/>
    <x v="6"/>
    <x v="6"/>
    <x v="6"/>
    <n v="0.35"/>
  </r>
  <r>
    <x v="7"/>
    <x v="0"/>
    <x v="3"/>
    <x v="7"/>
    <x v="7"/>
    <x v="7"/>
    <n v="0.4"/>
  </r>
  <r>
    <x v="8"/>
    <x v="0"/>
    <x v="0"/>
    <x v="7"/>
    <x v="8"/>
    <x v="8"/>
    <n v="0.75"/>
  </r>
  <r>
    <x v="9"/>
    <x v="1"/>
    <x v="3"/>
    <x v="8"/>
    <x v="1"/>
    <x v="4"/>
    <n v="0.5"/>
  </r>
  <r>
    <x v="10"/>
    <x v="1"/>
    <x v="2"/>
    <x v="9"/>
    <x v="9"/>
    <x v="9"/>
    <n v="0.55000000000000004"/>
  </r>
  <r>
    <x v="11"/>
    <x v="2"/>
    <x v="0"/>
    <x v="10"/>
    <x v="10"/>
    <x v="10"/>
    <n v="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ΣυγκεντρωτικόςΠίνακαςΕργασιών" cacheId="8" applyNumberFormats="0" applyBorderFormats="0" applyFontFormats="0" applyPatternFormats="0" applyAlignmentFormats="0" applyWidthHeightFormats="1" dataCaption="Values" updatedVersion="6" minRefreshableVersion="3" showDrill="0" rowGrandTotals="0" colGrandTotals="0" fieldPrintTitles="1" itemPrintTitles="1" mergeItem="1" createdVersion="4" indent="0" compact="0" compactData="0" multipleFieldFilters="0" chartFormat="2">
  <location ref="B3:G15" firstHeaderRow="1" firstDataRow="1" firstDataCol="6"/>
  <pivotFields count="7">
    <pivotField axis="axisRow" compact="0" outline="0" showAll="0" defaultSubtotal="0">
      <items count="12">
        <item x="0"/>
        <item x="9"/>
        <item x="10"/>
        <item x="11"/>
        <item x="1"/>
        <item x="2"/>
        <item x="3"/>
        <item x="4"/>
        <item x="5"/>
        <item x="6"/>
        <item x="7"/>
        <item x="8"/>
      </items>
    </pivotField>
    <pivotField axis="axisRow" compact="0" outline="0" showAll="0" defaultSubtotal="0">
      <items count="3">
        <item x="0"/>
        <item x="1"/>
        <item x="2"/>
      </items>
    </pivotField>
    <pivotField axis="axisRow" compact="0" outline="0" showAll="0" defaultSubtotal="0">
      <items count="4">
        <item x="0"/>
        <item x="1"/>
        <item x="2"/>
        <item x="3"/>
      </items>
    </pivotField>
    <pivotField axis="axisRow" compact="0" numFmtId="14" outline="0" showAll="0" defaultSubtotal="0">
      <items count="22">
        <item m="1" x="17"/>
        <item m="1" x="21"/>
        <item m="1" x="19"/>
        <item m="1" x="13"/>
        <item m="1" x="11"/>
        <item m="1" x="14"/>
        <item m="1" x="20"/>
        <item m="1" x="16"/>
        <item m="1" x="15"/>
        <item m="1" x="12"/>
        <item m="1" x="18"/>
        <item x="0"/>
        <item x="1"/>
        <item x="2"/>
        <item x="3"/>
        <item x="4"/>
        <item x="5"/>
        <item x="6"/>
        <item x="7"/>
        <item x="8"/>
        <item x="9"/>
        <item x="10"/>
      </items>
    </pivotField>
    <pivotField axis="axisRow" compact="0" numFmtId="14" outline="0" showAll="0" defaultSubtotal="0">
      <items count="22">
        <item m="1" x="16"/>
        <item m="1" x="14"/>
        <item m="1" x="12"/>
        <item m="1" x="17"/>
        <item m="1" x="20"/>
        <item m="1" x="18"/>
        <item m="1" x="15"/>
        <item m="1" x="21"/>
        <item m="1" x="11"/>
        <item m="1" x="13"/>
        <item m="1" x="19"/>
        <item x="0"/>
        <item x="1"/>
        <item x="2"/>
        <item x="3"/>
        <item x="4"/>
        <item x="5"/>
        <item x="6"/>
        <item x="7"/>
        <item x="8"/>
        <item x="9"/>
        <item x="10"/>
      </items>
    </pivotField>
    <pivotField axis="axisRow" compact="0" numFmtId="9" outline="0" showAll="0" defaultSubtotal="0">
      <items count="11">
        <item x="1"/>
        <item x="3"/>
        <item x="5"/>
        <item x="6"/>
        <item x="7"/>
        <item x="4"/>
        <item x="9"/>
        <item x="10"/>
        <item x="8"/>
        <item x="2"/>
        <item x="0"/>
      </items>
    </pivotField>
    <pivotField compact="0" numFmtId="9" outline="0" showAll="0" defaultSubtotal="0"/>
  </pivotFields>
  <rowFields count="6">
    <field x="2"/>
    <field x="1"/>
    <field x="0"/>
    <field x="3"/>
    <field x="4"/>
    <field x="5"/>
  </rowFields>
  <rowItems count="12">
    <i>
      <x/>
      <x/>
      <x/>
      <x v="11"/>
      <x v="11"/>
      <x v="10"/>
    </i>
    <i r="2">
      <x v="7"/>
      <x v="15"/>
      <x v="15"/>
      <x v="5"/>
    </i>
    <i r="2">
      <x v="11"/>
      <x v="18"/>
      <x v="19"/>
      <x v="8"/>
    </i>
    <i r="1">
      <x v="2"/>
      <x v="3"/>
      <x v="21"/>
      <x v="21"/>
      <x v="7"/>
    </i>
    <i>
      <x v="1"/>
      <x/>
      <x v="4"/>
      <x v="12"/>
      <x v="12"/>
      <x/>
    </i>
    <i r="2">
      <x v="5"/>
      <x v="13"/>
      <x v="13"/>
      <x v="9"/>
    </i>
    <i r="2">
      <x v="8"/>
      <x v="16"/>
      <x v="16"/>
      <x v="2"/>
    </i>
    <i>
      <x v="2"/>
      <x/>
      <x v="6"/>
      <x v="14"/>
      <x v="14"/>
      <x v="1"/>
    </i>
    <i r="2">
      <x v="9"/>
      <x v="17"/>
      <x v="17"/>
      <x v="3"/>
    </i>
    <i r="1">
      <x v="1"/>
      <x v="2"/>
      <x v="20"/>
      <x v="20"/>
      <x v="6"/>
    </i>
    <i>
      <x v="3"/>
      <x/>
      <x v="10"/>
      <x v="18"/>
      <x v="18"/>
      <x v="4"/>
    </i>
    <i r="1">
      <x v="1"/>
      <x v="1"/>
      <x v="19"/>
      <x v="12"/>
      <x v="5"/>
    </i>
  </rowItems>
  <colItems count="1">
    <i/>
  </colItems>
  <formats count="56">
    <format dxfId="111">
      <pivotArea type="all" dataOnly="0" outline="0" fieldPosition="0"/>
    </format>
    <format dxfId="110">
      <pivotArea type="all" dataOnly="0" outline="0" fieldPosition="0"/>
    </format>
    <format dxfId="109">
      <pivotArea field="2" type="button" dataOnly="0" labelOnly="1" outline="0" axis="axisRow" fieldPosition="0"/>
    </format>
    <format dxfId="108">
      <pivotArea field="1" type="button" dataOnly="0" labelOnly="1" outline="0" axis="axisRow" fieldPosition="1"/>
    </format>
    <format dxfId="107">
      <pivotArea field="0" type="button" dataOnly="0" labelOnly="1" outline="0" axis="axisRow" fieldPosition="2"/>
    </format>
    <format dxfId="106">
      <pivotArea field="3" type="button" dataOnly="0" labelOnly="1" outline="0" axis="axisRow" fieldPosition="3"/>
    </format>
    <format dxfId="105">
      <pivotArea field="4" type="button" dataOnly="0" labelOnly="1" outline="0" axis="axisRow" fieldPosition="4"/>
    </format>
    <format dxfId="104">
      <pivotArea field="5" type="button" dataOnly="0" labelOnly="1" outline="0" axis="axisRow" fieldPosition="5"/>
    </format>
    <format dxfId="103">
      <pivotArea dataOnly="0" labelOnly="1" outline="0" fieldPosition="0">
        <references count="1">
          <reference field="2" count="0"/>
        </references>
      </pivotArea>
    </format>
    <format dxfId="102">
      <pivotArea dataOnly="0" labelOnly="1" outline="0" fieldPosition="0">
        <references count="2">
          <reference field="1" count="2">
            <x v="0"/>
            <x v="2"/>
          </reference>
          <reference field="2" count="1" selected="0">
            <x v="0"/>
          </reference>
        </references>
      </pivotArea>
    </format>
    <format dxfId="101">
      <pivotArea dataOnly="0" labelOnly="1" outline="0" fieldPosition="0">
        <references count="2">
          <reference field="1" count="1">
            <x v="0"/>
          </reference>
          <reference field="2" count="1" selected="0">
            <x v="1"/>
          </reference>
        </references>
      </pivotArea>
    </format>
    <format dxfId="100">
      <pivotArea dataOnly="0" labelOnly="1" outline="0" fieldPosition="0">
        <references count="2">
          <reference field="1" count="1">
            <x v="1"/>
          </reference>
          <reference field="2" count="1" selected="0">
            <x v="2"/>
          </reference>
        </references>
      </pivotArea>
    </format>
    <format dxfId="99">
      <pivotArea dataOnly="0" labelOnly="1" outline="0" fieldPosition="0">
        <references count="2">
          <reference field="1" count="2">
            <x v="0"/>
            <x v="1"/>
          </reference>
          <reference field="2" count="1" selected="0">
            <x v="3"/>
          </reference>
        </references>
      </pivotArea>
    </format>
    <format dxfId="98">
      <pivotArea dataOnly="0" labelOnly="1" outline="0" fieldPosition="0">
        <references count="3">
          <reference field="0" count="3">
            <x v="0"/>
            <x v="7"/>
            <x v="11"/>
          </reference>
          <reference field="1" count="1" selected="0">
            <x v="0"/>
          </reference>
          <reference field="2" count="1" selected="0">
            <x v="0"/>
          </reference>
        </references>
      </pivotArea>
    </format>
    <format dxfId="97">
      <pivotArea dataOnly="0" labelOnly="1" outline="0" fieldPosition="0">
        <references count="3">
          <reference field="0" count="1">
            <x v="3"/>
          </reference>
          <reference field="1" count="1" selected="0">
            <x v="2"/>
          </reference>
          <reference field="2" count="1" selected="0">
            <x v="0"/>
          </reference>
        </references>
      </pivotArea>
    </format>
    <format dxfId="96">
      <pivotArea dataOnly="0" labelOnly="1" outline="0" fieldPosition="0">
        <references count="3">
          <reference field="0" count="3">
            <x v="4"/>
            <x v="5"/>
            <x v="8"/>
          </reference>
          <reference field="1" count="1" selected="0">
            <x v="0"/>
          </reference>
          <reference field="2" count="1" selected="0">
            <x v="1"/>
          </reference>
        </references>
      </pivotArea>
    </format>
    <format dxfId="95">
      <pivotArea dataOnly="0" labelOnly="1" outline="0" fieldPosition="0">
        <references count="3">
          <reference field="0" count="2">
            <x v="6"/>
            <x v="9"/>
          </reference>
          <reference field="1" count="1" selected="0">
            <x v="0"/>
          </reference>
          <reference field="2" count="1" selected="0">
            <x v="2"/>
          </reference>
        </references>
      </pivotArea>
    </format>
    <format dxfId="94">
      <pivotArea dataOnly="0" labelOnly="1" outline="0" fieldPosition="0">
        <references count="3">
          <reference field="0" count="1">
            <x v="2"/>
          </reference>
          <reference field="1" count="1" selected="0">
            <x v="1"/>
          </reference>
          <reference field="2" count="1" selected="0">
            <x v="2"/>
          </reference>
        </references>
      </pivotArea>
    </format>
    <format dxfId="93">
      <pivotArea dataOnly="0" labelOnly="1" outline="0" fieldPosition="0">
        <references count="3">
          <reference field="0" count="1">
            <x v="10"/>
          </reference>
          <reference field="1" count="1" selected="0">
            <x v="0"/>
          </reference>
          <reference field="2" count="1" selected="0">
            <x v="3"/>
          </reference>
        </references>
      </pivotArea>
    </format>
    <format dxfId="92">
      <pivotArea dataOnly="0" labelOnly="1" outline="0" fieldPosition="0">
        <references count="3">
          <reference field="0" count="1">
            <x v="1"/>
          </reference>
          <reference field="1" count="1" selected="0">
            <x v="1"/>
          </reference>
          <reference field="2" count="1" selected="0">
            <x v="3"/>
          </reference>
        </references>
      </pivotArea>
    </format>
    <format dxfId="91">
      <pivotArea dataOnly="0" labelOnly="1" outline="0" fieldPosition="0">
        <references count="4">
          <reference field="0" count="1" selected="0">
            <x v="0"/>
          </reference>
          <reference field="1" count="1" selected="0">
            <x v="0"/>
          </reference>
          <reference field="2" count="1" selected="0">
            <x v="0"/>
          </reference>
          <reference field="3" count="1">
            <x v="11"/>
          </reference>
        </references>
      </pivotArea>
    </format>
    <format dxfId="90">
      <pivotArea dataOnly="0" labelOnly="1" outline="0" fieldPosition="0">
        <references count="4">
          <reference field="0" count="1" selected="0">
            <x v="7"/>
          </reference>
          <reference field="1" count="1" selected="0">
            <x v="0"/>
          </reference>
          <reference field="2" count="1" selected="0">
            <x v="0"/>
          </reference>
          <reference field="3" count="1">
            <x v="15"/>
          </reference>
        </references>
      </pivotArea>
    </format>
    <format dxfId="89">
      <pivotArea dataOnly="0" labelOnly="1" outline="0" fieldPosition="0">
        <references count="4">
          <reference field="0" count="1" selected="0">
            <x v="11"/>
          </reference>
          <reference field="1" count="1" selected="0">
            <x v="0"/>
          </reference>
          <reference field="2" count="1" selected="0">
            <x v="0"/>
          </reference>
          <reference field="3" count="1">
            <x v="18"/>
          </reference>
        </references>
      </pivotArea>
    </format>
    <format dxfId="88">
      <pivotArea dataOnly="0" labelOnly="1" outline="0" fieldPosition="0">
        <references count="4">
          <reference field="0" count="1" selected="0">
            <x v="3"/>
          </reference>
          <reference field="1" count="1" selected="0">
            <x v="2"/>
          </reference>
          <reference field="2" count="1" selected="0">
            <x v="0"/>
          </reference>
          <reference field="3" count="1">
            <x v="21"/>
          </reference>
        </references>
      </pivotArea>
    </format>
    <format dxfId="87">
      <pivotArea dataOnly="0" labelOnly="1" outline="0" fieldPosition="0">
        <references count="4">
          <reference field="0" count="1" selected="0">
            <x v="4"/>
          </reference>
          <reference field="1" count="1" selected="0">
            <x v="0"/>
          </reference>
          <reference field="2" count="1" selected="0">
            <x v="1"/>
          </reference>
          <reference field="3" count="1">
            <x v="12"/>
          </reference>
        </references>
      </pivotArea>
    </format>
    <format dxfId="86">
      <pivotArea dataOnly="0" labelOnly="1" outline="0" fieldPosition="0">
        <references count="4">
          <reference field="0" count="1" selected="0">
            <x v="5"/>
          </reference>
          <reference field="1" count="1" selected="0">
            <x v="0"/>
          </reference>
          <reference field="2" count="1" selected="0">
            <x v="1"/>
          </reference>
          <reference field="3" count="1">
            <x v="13"/>
          </reference>
        </references>
      </pivotArea>
    </format>
    <format dxfId="85">
      <pivotArea dataOnly="0" labelOnly="1" outline="0" fieldPosition="0">
        <references count="4">
          <reference field="0" count="1" selected="0">
            <x v="8"/>
          </reference>
          <reference field="1" count="1" selected="0">
            <x v="0"/>
          </reference>
          <reference field="2" count="1" selected="0">
            <x v="1"/>
          </reference>
          <reference field="3" count="1">
            <x v="16"/>
          </reference>
        </references>
      </pivotArea>
    </format>
    <format dxfId="84">
      <pivotArea dataOnly="0" labelOnly="1" outline="0" fieldPosition="0">
        <references count="4">
          <reference field="0" count="1" selected="0">
            <x v="6"/>
          </reference>
          <reference field="1" count="1" selected="0">
            <x v="0"/>
          </reference>
          <reference field="2" count="1" selected="0">
            <x v="2"/>
          </reference>
          <reference field="3" count="1">
            <x v="14"/>
          </reference>
        </references>
      </pivotArea>
    </format>
    <format dxfId="83">
      <pivotArea dataOnly="0" labelOnly="1" outline="0" fieldPosition="0">
        <references count="4">
          <reference field="0" count="1" selected="0">
            <x v="9"/>
          </reference>
          <reference field="1" count="1" selected="0">
            <x v="0"/>
          </reference>
          <reference field="2" count="1" selected="0">
            <x v="2"/>
          </reference>
          <reference field="3" count="1">
            <x v="17"/>
          </reference>
        </references>
      </pivotArea>
    </format>
    <format dxfId="82">
      <pivotArea dataOnly="0" labelOnly="1" outline="0" fieldPosition="0">
        <references count="4">
          <reference field="0" count="1" selected="0">
            <x v="2"/>
          </reference>
          <reference field="1" count="1" selected="0">
            <x v="1"/>
          </reference>
          <reference field="2" count="1" selected="0">
            <x v="2"/>
          </reference>
          <reference field="3" count="1">
            <x v="20"/>
          </reference>
        </references>
      </pivotArea>
    </format>
    <format dxfId="81">
      <pivotArea dataOnly="0" labelOnly="1" outline="0" fieldPosition="0">
        <references count="4">
          <reference field="0" count="1" selected="0">
            <x v="10"/>
          </reference>
          <reference field="1" count="1" selected="0">
            <x v="0"/>
          </reference>
          <reference field="2" count="1" selected="0">
            <x v="3"/>
          </reference>
          <reference field="3" count="1">
            <x v="18"/>
          </reference>
        </references>
      </pivotArea>
    </format>
    <format dxfId="80">
      <pivotArea dataOnly="0" labelOnly="1" outline="0" fieldPosition="0">
        <references count="4">
          <reference field="0" count="1" selected="0">
            <x v="1"/>
          </reference>
          <reference field="1" count="1" selected="0">
            <x v="1"/>
          </reference>
          <reference field="2" count="1" selected="0">
            <x v="3"/>
          </reference>
          <reference field="3" count="1">
            <x v="19"/>
          </reference>
        </references>
      </pivotArea>
    </format>
    <format dxfId="79">
      <pivotArea dataOnly="0" labelOnly="1" outline="0" fieldPosition="0">
        <references count="5">
          <reference field="0" count="1" selected="0">
            <x v="0"/>
          </reference>
          <reference field="1" count="1" selected="0">
            <x v="0"/>
          </reference>
          <reference field="2" count="1" selected="0">
            <x v="0"/>
          </reference>
          <reference field="3" count="1" selected="0">
            <x v="11"/>
          </reference>
          <reference field="4" count="1">
            <x v="11"/>
          </reference>
        </references>
      </pivotArea>
    </format>
    <format dxfId="78">
      <pivotArea dataOnly="0" labelOnly="1" outline="0" fieldPosition="0">
        <references count="5">
          <reference field="0" count="1" selected="0">
            <x v="7"/>
          </reference>
          <reference field="1" count="1" selected="0">
            <x v="0"/>
          </reference>
          <reference field="2" count="1" selected="0">
            <x v="0"/>
          </reference>
          <reference field="3" count="1" selected="0">
            <x v="15"/>
          </reference>
          <reference field="4" count="1">
            <x v="15"/>
          </reference>
        </references>
      </pivotArea>
    </format>
    <format dxfId="77">
      <pivotArea dataOnly="0" labelOnly="1" outline="0" fieldPosition="0">
        <references count="5">
          <reference field="0" count="1" selected="0">
            <x v="11"/>
          </reference>
          <reference field="1" count="1" selected="0">
            <x v="0"/>
          </reference>
          <reference field="2" count="1" selected="0">
            <x v="0"/>
          </reference>
          <reference field="3" count="1" selected="0">
            <x v="18"/>
          </reference>
          <reference field="4" count="1">
            <x v="19"/>
          </reference>
        </references>
      </pivotArea>
    </format>
    <format dxfId="76">
      <pivotArea dataOnly="0" labelOnly="1" outline="0" fieldPosition="0">
        <references count="5">
          <reference field="0" count="1" selected="0">
            <x v="3"/>
          </reference>
          <reference field="1" count="1" selected="0">
            <x v="2"/>
          </reference>
          <reference field="2" count="1" selected="0">
            <x v="0"/>
          </reference>
          <reference field="3" count="1" selected="0">
            <x v="21"/>
          </reference>
          <reference field="4" count="1">
            <x v="21"/>
          </reference>
        </references>
      </pivotArea>
    </format>
    <format dxfId="75">
      <pivotArea dataOnly="0" labelOnly="1" outline="0" fieldPosition="0">
        <references count="5">
          <reference field="0" count="1" selected="0">
            <x v="4"/>
          </reference>
          <reference field="1" count="1" selected="0">
            <x v="0"/>
          </reference>
          <reference field="2" count="1" selected="0">
            <x v="1"/>
          </reference>
          <reference field="3" count="1" selected="0">
            <x v="12"/>
          </reference>
          <reference field="4" count="1">
            <x v="12"/>
          </reference>
        </references>
      </pivotArea>
    </format>
    <format dxfId="74">
      <pivotArea dataOnly="0" labelOnly="1" outline="0" fieldPosition="0">
        <references count="5">
          <reference field="0" count="1" selected="0">
            <x v="5"/>
          </reference>
          <reference field="1" count="1" selected="0">
            <x v="0"/>
          </reference>
          <reference field="2" count="1" selected="0">
            <x v="1"/>
          </reference>
          <reference field="3" count="1" selected="0">
            <x v="13"/>
          </reference>
          <reference field="4" count="1">
            <x v="13"/>
          </reference>
        </references>
      </pivotArea>
    </format>
    <format dxfId="73">
      <pivotArea dataOnly="0" labelOnly="1" outline="0" fieldPosition="0">
        <references count="5">
          <reference field="0" count="1" selected="0">
            <x v="8"/>
          </reference>
          <reference field="1" count="1" selected="0">
            <x v="0"/>
          </reference>
          <reference field="2" count="1" selected="0">
            <x v="1"/>
          </reference>
          <reference field="3" count="1" selected="0">
            <x v="16"/>
          </reference>
          <reference field="4" count="1">
            <x v="16"/>
          </reference>
        </references>
      </pivotArea>
    </format>
    <format dxfId="72">
      <pivotArea dataOnly="0" labelOnly="1" outline="0" fieldPosition="0">
        <references count="5">
          <reference field="0" count="1" selected="0">
            <x v="6"/>
          </reference>
          <reference field="1" count="1" selected="0">
            <x v="0"/>
          </reference>
          <reference field="2" count="1" selected="0">
            <x v="2"/>
          </reference>
          <reference field="3" count="1" selected="0">
            <x v="14"/>
          </reference>
          <reference field="4" count="1">
            <x v="14"/>
          </reference>
        </references>
      </pivotArea>
    </format>
    <format dxfId="71">
      <pivotArea dataOnly="0" labelOnly="1" outline="0" fieldPosition="0">
        <references count="5">
          <reference field="0" count="1" selected="0">
            <x v="9"/>
          </reference>
          <reference field="1" count="1" selected="0">
            <x v="0"/>
          </reference>
          <reference field="2" count="1" selected="0">
            <x v="2"/>
          </reference>
          <reference field="3" count="1" selected="0">
            <x v="17"/>
          </reference>
          <reference field="4" count="1">
            <x v="17"/>
          </reference>
        </references>
      </pivotArea>
    </format>
    <format dxfId="70">
      <pivotArea dataOnly="0" labelOnly="1" outline="0" fieldPosition="0">
        <references count="5">
          <reference field="0" count="1" selected="0">
            <x v="2"/>
          </reference>
          <reference field="1" count="1" selected="0">
            <x v="1"/>
          </reference>
          <reference field="2" count="1" selected="0">
            <x v="2"/>
          </reference>
          <reference field="3" count="1" selected="0">
            <x v="20"/>
          </reference>
          <reference field="4" count="1">
            <x v="20"/>
          </reference>
        </references>
      </pivotArea>
    </format>
    <format dxfId="69">
      <pivotArea dataOnly="0" labelOnly="1" outline="0" fieldPosition="0">
        <references count="5">
          <reference field="0" count="1" selected="0">
            <x v="10"/>
          </reference>
          <reference field="1" count="1" selected="0">
            <x v="0"/>
          </reference>
          <reference field="2" count="1" selected="0">
            <x v="3"/>
          </reference>
          <reference field="3" count="1" selected="0">
            <x v="18"/>
          </reference>
          <reference field="4" count="1">
            <x v="18"/>
          </reference>
        </references>
      </pivotArea>
    </format>
    <format dxfId="68">
      <pivotArea dataOnly="0" labelOnly="1" outline="0" fieldPosition="0">
        <references count="5">
          <reference field="0" count="1" selected="0">
            <x v="1"/>
          </reference>
          <reference field="1" count="1" selected="0">
            <x v="1"/>
          </reference>
          <reference field="2" count="1" selected="0">
            <x v="3"/>
          </reference>
          <reference field="3" count="1" selected="0">
            <x v="19"/>
          </reference>
          <reference field="4" count="1">
            <x v="12"/>
          </reference>
        </references>
      </pivotArea>
    </format>
    <format dxfId="67">
      <pivotArea dataOnly="0" labelOnly="1" outline="0" fieldPosition="0">
        <references count="6">
          <reference field="0" count="1" selected="0">
            <x v="0"/>
          </reference>
          <reference field="1" count="1" selected="0">
            <x v="0"/>
          </reference>
          <reference field="2" count="1" selected="0">
            <x v="0"/>
          </reference>
          <reference field="3" count="1" selected="0">
            <x v="11"/>
          </reference>
          <reference field="4" count="1" selected="0">
            <x v="11"/>
          </reference>
          <reference field="5" count="1">
            <x v="10"/>
          </reference>
        </references>
      </pivotArea>
    </format>
    <format dxfId="66">
      <pivotArea dataOnly="0" labelOnly="1" outline="0" fieldPosition="0">
        <references count="6">
          <reference field="0" count="1" selected="0">
            <x v="7"/>
          </reference>
          <reference field="1" count="1" selected="0">
            <x v="0"/>
          </reference>
          <reference field="2" count="1" selected="0">
            <x v="0"/>
          </reference>
          <reference field="3" count="1" selected="0">
            <x v="15"/>
          </reference>
          <reference field="4" count="1" selected="0">
            <x v="15"/>
          </reference>
          <reference field="5" count="1">
            <x v="5"/>
          </reference>
        </references>
      </pivotArea>
    </format>
    <format dxfId="65">
      <pivotArea dataOnly="0" labelOnly="1" outline="0" fieldPosition="0">
        <references count="6">
          <reference field="0" count="1" selected="0">
            <x v="11"/>
          </reference>
          <reference field="1" count="1" selected="0">
            <x v="0"/>
          </reference>
          <reference field="2" count="1" selected="0">
            <x v="0"/>
          </reference>
          <reference field="3" count="1" selected="0">
            <x v="18"/>
          </reference>
          <reference field="4" count="1" selected="0">
            <x v="19"/>
          </reference>
          <reference field="5" count="1">
            <x v="8"/>
          </reference>
        </references>
      </pivotArea>
    </format>
    <format dxfId="64">
      <pivotArea dataOnly="0" labelOnly="1" outline="0" fieldPosition="0">
        <references count="6">
          <reference field="0" count="1" selected="0">
            <x v="3"/>
          </reference>
          <reference field="1" count="1" selected="0">
            <x v="2"/>
          </reference>
          <reference field="2" count="1" selected="0">
            <x v="0"/>
          </reference>
          <reference field="3" count="1" selected="0">
            <x v="21"/>
          </reference>
          <reference field="4" count="1" selected="0">
            <x v="21"/>
          </reference>
          <reference field="5" count="1">
            <x v="7"/>
          </reference>
        </references>
      </pivotArea>
    </format>
    <format dxfId="63">
      <pivotArea dataOnly="0" labelOnly="1" outline="0" fieldPosition="0">
        <references count="6">
          <reference field="0" count="1" selected="0">
            <x v="4"/>
          </reference>
          <reference field="1" count="1" selected="0">
            <x v="0"/>
          </reference>
          <reference field="2" count="1" selected="0">
            <x v="1"/>
          </reference>
          <reference field="3" count="1" selected="0">
            <x v="12"/>
          </reference>
          <reference field="4" count="1" selected="0">
            <x v="12"/>
          </reference>
          <reference field="5" count="1">
            <x v="0"/>
          </reference>
        </references>
      </pivotArea>
    </format>
    <format dxfId="62">
      <pivotArea dataOnly="0" labelOnly="1" outline="0" fieldPosition="0">
        <references count="6">
          <reference field="0" count="1" selected="0">
            <x v="5"/>
          </reference>
          <reference field="1" count="1" selected="0">
            <x v="0"/>
          </reference>
          <reference field="2" count="1" selected="0">
            <x v="1"/>
          </reference>
          <reference field="3" count="1" selected="0">
            <x v="13"/>
          </reference>
          <reference field="4" count="1" selected="0">
            <x v="13"/>
          </reference>
          <reference field="5" count="1">
            <x v="9"/>
          </reference>
        </references>
      </pivotArea>
    </format>
    <format dxfId="61">
      <pivotArea dataOnly="0" labelOnly="1" outline="0" fieldPosition="0">
        <references count="6">
          <reference field="0" count="1" selected="0">
            <x v="8"/>
          </reference>
          <reference field="1" count="1" selected="0">
            <x v="0"/>
          </reference>
          <reference field="2" count="1" selected="0">
            <x v="1"/>
          </reference>
          <reference field="3" count="1" selected="0">
            <x v="16"/>
          </reference>
          <reference field="4" count="1" selected="0">
            <x v="16"/>
          </reference>
          <reference field="5" count="1">
            <x v="2"/>
          </reference>
        </references>
      </pivotArea>
    </format>
    <format dxfId="60">
      <pivotArea dataOnly="0" labelOnly="1" outline="0" fieldPosition="0">
        <references count="6">
          <reference field="0" count="1" selected="0">
            <x v="6"/>
          </reference>
          <reference field="1" count="1" selected="0">
            <x v="0"/>
          </reference>
          <reference field="2" count="1" selected="0">
            <x v="2"/>
          </reference>
          <reference field="3" count="1" selected="0">
            <x v="14"/>
          </reference>
          <reference field="4" count="1" selected="0">
            <x v="14"/>
          </reference>
          <reference field="5" count="1">
            <x v="1"/>
          </reference>
        </references>
      </pivotArea>
    </format>
    <format dxfId="59">
      <pivotArea dataOnly="0" labelOnly="1" outline="0" fieldPosition="0">
        <references count="6">
          <reference field="0" count="1" selected="0">
            <x v="9"/>
          </reference>
          <reference field="1" count="1" selected="0">
            <x v="0"/>
          </reference>
          <reference field="2" count="1" selected="0">
            <x v="2"/>
          </reference>
          <reference field="3" count="1" selected="0">
            <x v="17"/>
          </reference>
          <reference field="4" count="1" selected="0">
            <x v="17"/>
          </reference>
          <reference field="5" count="1">
            <x v="3"/>
          </reference>
        </references>
      </pivotArea>
    </format>
    <format dxfId="58">
      <pivotArea dataOnly="0" labelOnly="1" outline="0" fieldPosition="0">
        <references count="6">
          <reference field="0" count="1" selected="0">
            <x v="2"/>
          </reference>
          <reference field="1" count="1" selected="0">
            <x v="1"/>
          </reference>
          <reference field="2" count="1" selected="0">
            <x v="2"/>
          </reference>
          <reference field="3" count="1" selected="0">
            <x v="20"/>
          </reference>
          <reference field="4" count="1" selected="0">
            <x v="20"/>
          </reference>
          <reference field="5" count="1">
            <x v="6"/>
          </reference>
        </references>
      </pivotArea>
    </format>
    <format dxfId="57">
      <pivotArea dataOnly="0" labelOnly="1" outline="0" fieldPosition="0">
        <references count="6">
          <reference field="0" count="1" selected="0">
            <x v="10"/>
          </reference>
          <reference field="1" count="1" selected="0">
            <x v="0"/>
          </reference>
          <reference field="2" count="1" selected="0">
            <x v="3"/>
          </reference>
          <reference field="3" count="1" selected="0">
            <x v="18"/>
          </reference>
          <reference field="4" count="1" selected="0">
            <x v="18"/>
          </reference>
          <reference field="5" count="1">
            <x v="4"/>
          </reference>
        </references>
      </pivotArea>
    </format>
    <format dxfId="56">
      <pivotArea dataOnly="0" labelOnly="1" outline="0" fieldPosition="0">
        <references count="6">
          <reference field="0" count="1" selected="0">
            <x v="1"/>
          </reference>
          <reference field="1" count="1" selected="0">
            <x v="1"/>
          </reference>
          <reference field="2" count="1" selected="0">
            <x v="3"/>
          </reference>
          <reference field="3" count="1" selected="0">
            <x v="19"/>
          </reference>
          <reference field="4" count="1" selected="0">
            <x v="12"/>
          </reference>
          <reference field="5" count="1">
            <x v="5"/>
          </reference>
        </references>
      </pivotArea>
    </format>
  </formats>
  <pivotTableStyleInfo name="Λεπτομέρειες εργασιών" showRowHeaders="1" showColHeaders="1" showRowStripes="0" showColStripes="0" showLastColumn="1"/>
  <extLst>
    <ext xmlns:x14="http://schemas.microsoft.com/office/spreadsheetml/2009/9/main" uri="{962EF5D1-5CA2-4c93-8EF4-DBF5C05439D2}">
      <x14:pivotTableDefinition xmlns:xm="http://schemas.microsoft.com/office/excel/2006/main" altTextSummary="Οι λεπτομέρειες εργασιών ομαδοποιημένες κατά καθηγητή και, στη συνέχεια, κατά μάθημα ενημερώνονται αυτόματα από τον πίνακα εργασιών στο φύλλο εργασίας &quot;Χρονοδιάγραμμα εργασιών&quo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Αναλυτής_Εργασία" sourceName="Εργασία">
  <pivotTables>
    <pivotTable tabId="3" name="ΣυγκεντρωτικόςΠίνακαςΕργασιών"/>
  </pivotTables>
  <data>
    <tabular pivotCacheId="3">
      <items count="12">
        <i x="0" s="1"/>
        <i x="9" s="1"/>
        <i x="10" s="1"/>
        <i x="11" s="1"/>
        <i x="1" s="1"/>
        <i x="2" s="1"/>
        <i x="3" s="1"/>
        <i x="4" s="1"/>
        <i x="5" s="1"/>
        <i x="6" s="1"/>
        <i x="7" s="1"/>
        <i x="8"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Αναλυτής_Μάθημα" sourceName="Μάθημα">
  <pivotTables>
    <pivotTable tabId="3" name="ΣυγκεντρωτικόςΠίνακαςΕργασιών"/>
  </pivotTables>
  <data>
    <tabular pivotCacheId="3"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Αναλυτής_Έναρξη" sourceName="Έναρξη">
  <pivotTables>
    <pivotTable tabId="3" name="ΣυγκεντρωτικόςΠίνακαςΕργασιών"/>
  </pivotTables>
  <data>
    <tabular pivotCacheId="3" showMissing="0">
      <items count="22">
        <i x="3" s="1"/>
        <i x="8" s="1"/>
        <i x="5" s="1"/>
        <i x="0" s="1"/>
        <i x="10" s="1"/>
        <i x="4" s="1"/>
        <i x="6" s="1"/>
        <i x="1" s="1"/>
        <i x="2" s="1"/>
        <i x="9" s="1"/>
        <i x="7" s="1"/>
        <i x="17" s="1" nd="1"/>
        <i x="21" s="1" nd="1"/>
        <i x="19" s="1" nd="1"/>
        <i x="13" s="1" nd="1"/>
        <i x="11" s="1" nd="1"/>
        <i x="14" s="1" nd="1"/>
        <i x="20" s="1" nd="1"/>
        <i x="16" s="1" nd="1"/>
        <i x="15" s="1" nd="1"/>
        <i x="12" s="1" nd="1"/>
        <i x="18"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Αναλυτής_Προθεσμία" sourceName="Προθεσμία">
  <pivotTables>
    <pivotTable tabId="3" name="ΣυγκεντρωτικόςΠίνακαςΕργασιών"/>
  </pivotTables>
  <data>
    <tabular pivotCacheId="3" showMissing="0">
      <items count="22">
        <i x="8" s="1"/>
        <i x="4" s="1"/>
        <i x="6" s="1"/>
        <i x="0" s="1"/>
        <i x="3" s="1"/>
        <i x="2" s="1"/>
        <i x="10" s="1"/>
        <i x="7" s="1"/>
        <i x="9" s="1"/>
        <i x="1" s="1"/>
        <i x="5" s="1"/>
        <i x="16" s="1" nd="1"/>
        <i x="14" s="1" nd="1"/>
        <i x="12" s="1" nd="1"/>
        <i x="17" s="1" nd="1"/>
        <i x="20" s="1" nd="1"/>
        <i x="18" s="1" nd="1"/>
        <i x="15" s="1" nd="1"/>
        <i x="21" s="1" nd="1"/>
        <i x="11" s="1" nd="1"/>
        <i x="13" s="1" nd="1"/>
        <i x="19"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Αναλυτής_Πρόοδος" sourceName="Πρόοδος">
  <pivotTables>
    <pivotTable tabId="3" name="ΣυγκεντρωτικόςΠίνακαςΕργασιών"/>
  </pivotTables>
  <data>
    <tabular pivotCacheId="3" showMissing="0">
      <items count="11">
        <i x="1" s="1"/>
        <i x="3" s="1"/>
        <i x="5" s="1"/>
        <i x="6" s="1"/>
        <i x="7" s="1"/>
        <i x="4" s="1"/>
        <i x="9" s="1"/>
        <i x="10" s="1"/>
        <i x="8" s="1"/>
        <i x="2" s="1"/>
        <i x="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Εργασία" cache="Αναλυτής_Εργασία" caption="Εργασία" style="Assignment detail Slicer 2" rowHeight="182880"/>
  <slicer name="Μάθημα" cache="Αναλυτής_Μάθημα" caption="Μάθημα" style="Assignment detail Slicer 2" rowHeight="182880"/>
  <slicer name="Έναρξη" cache="Αναλυτής_Έναρξη" caption="Έναρξη" style="Assignment detail Slicer 2" rowHeight="182880"/>
  <slicer name="Προθεσμία" cache="Αναλυτής_Προθεσμία" caption="Προθεσμία" style="Assignment detail Slicer 2" rowHeight="182880"/>
  <slicer name="Πρόοδος" cache="Αναλυτής_Πρόοδος" caption="Πρόοδος" style="Assignment detail Slicer 2" rowHeight="182880"/>
</slicers>
</file>

<file path=xl/tables/table1.xml><?xml version="1.0" encoding="utf-8"?>
<table xmlns="http://schemas.openxmlformats.org/spreadsheetml/2006/main" id="2" name="Εργασίες" displayName="Εργασίες" ref="B5:H17">
  <autoFilter ref="B5:H17"/>
  <tableColumns count="7">
    <tableColumn id="2" name="Εργασία" totalsRowLabel="Άθροισμα" totalsRowDxfId="122" dataCellStyle="Κανονικό"/>
    <tableColumn id="1" name="Μάθημα" dataDxfId="121" totalsRowDxfId="120" dataCellStyle="Κανονικό"/>
    <tableColumn id="6" name="Καθηγητής" dataDxfId="119" totalsRowDxfId="118" dataCellStyle="Κανονικό"/>
    <tableColumn id="4" name="Έναρξη" totalsRowDxfId="117" dataCellStyle="Ημερομηνία"/>
    <tableColumn id="3" name="Προθεσμία" totalsRowDxfId="116" dataCellStyle="Ημερομηνία">
      <calculatedColumnFormula>TODAY()+(ROW(A1)*10)-25</calculatedColumnFormula>
    </tableColumn>
    <tableColumn id="5" name="Πρόοδος" dataDxfId="115" totalsRowDxfId="114" dataCellStyle="Ποσοστό">
      <calculatedColumnFormula>Εργασίες[[#This Row],[Ποσοστό]]</calculatedColumnFormula>
    </tableColumn>
    <tableColumn id="7" name="Ποσοστό" totalsRowFunction="sum" dataDxfId="113" totalsRowDxfId="112" dataCellStyle="Ποσοστό"/>
  </tableColumns>
  <tableStyleInfo name="Χρονοδιάγραμμα εργασιών" showFirstColumn="0" showLastColumn="0" showRowStripes="1" showColumnStripes="0"/>
  <extLst>
    <ext xmlns:x14="http://schemas.microsoft.com/office/spreadsheetml/2009/9/main" uri="{504A1905-F514-4f6f-8877-14C23A59335A}">
      <x14:table altTextSummary="Εισαγάγετε την εργασία, το μάθημα, τον καθηγητή, την ημερομηνία έναρξης, την προθεσμία και το ποσοστό ολοκλήρωσης σε αυτόν τον πίνακα. Η γραμμή προόδου ενημερώνεται αυτόματα"/>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B1:H17"/>
  <sheetViews>
    <sheetView showGridLines="0" tabSelected="1" zoomScaleNormal="100" zoomScaleSheetLayoutView="115" workbookViewId="0"/>
  </sheetViews>
  <sheetFormatPr defaultRowHeight="30" customHeight="1" x14ac:dyDescent="0.25"/>
  <cols>
    <col min="1" max="1" width="2.7109375" customWidth="1"/>
    <col min="2" max="2" width="47.7109375" customWidth="1"/>
    <col min="3" max="3" width="24.85546875" customWidth="1"/>
    <col min="4" max="4" width="24.7109375" customWidth="1"/>
    <col min="5" max="5" width="24.5703125" style="9" customWidth="1"/>
    <col min="6" max="6" width="14.140625" style="9" customWidth="1"/>
    <col min="7" max="8" width="14.140625" customWidth="1"/>
    <col min="9" max="9" width="2.7109375" customWidth="1"/>
    <col min="10" max="10" width="3.7109375" customWidth="1"/>
  </cols>
  <sheetData>
    <row r="1" spans="2:8" ht="37.5" customHeight="1" x14ac:dyDescent="0.25">
      <c r="B1" s="28" t="s">
        <v>0</v>
      </c>
      <c r="C1" s="28"/>
      <c r="D1" s="29" t="s">
        <v>19</v>
      </c>
      <c r="E1" s="29"/>
      <c r="F1" s="29"/>
      <c r="G1" s="29"/>
      <c r="H1" s="29"/>
    </row>
    <row r="2" spans="2:8" ht="24.95" customHeight="1" x14ac:dyDescent="0.25">
      <c r="B2" s="28"/>
      <c r="C2" s="28"/>
      <c r="D2" s="27" t="s">
        <v>20</v>
      </c>
      <c r="E2" s="27"/>
      <c r="F2" s="18" t="s">
        <v>28</v>
      </c>
      <c r="G2" s="20" t="s">
        <v>30</v>
      </c>
      <c r="H2" s="17">
        <v>0.99</v>
      </c>
    </row>
    <row r="3" spans="2:8" ht="24.95" customHeight="1" x14ac:dyDescent="0.25">
      <c r="B3" s="16" t="s">
        <v>1</v>
      </c>
      <c r="C3" s="8">
        <v>2</v>
      </c>
      <c r="D3" s="8" t="s">
        <v>21</v>
      </c>
      <c r="E3" s="11"/>
      <c r="F3" s="12"/>
      <c r="G3" s="4"/>
      <c r="H3" s="4"/>
    </row>
    <row r="4" spans="2:8" ht="13.5" customHeight="1" x14ac:dyDescent="0.25">
      <c r="E4" s="10"/>
      <c r="F4" s="10"/>
    </row>
    <row r="5" spans="2:8" ht="30" customHeight="1" x14ac:dyDescent="0.25">
      <c r="B5" s="13" t="s">
        <v>2</v>
      </c>
      <c r="C5" s="13" t="s">
        <v>15</v>
      </c>
      <c r="D5" s="13" t="s">
        <v>22</v>
      </c>
      <c r="E5" s="14" t="s">
        <v>27</v>
      </c>
      <c r="F5" s="14" t="s">
        <v>29</v>
      </c>
      <c r="G5" s="13" t="s">
        <v>31</v>
      </c>
      <c r="H5" s="13" t="s">
        <v>32</v>
      </c>
    </row>
    <row r="6" spans="2:8" ht="30" customHeight="1" x14ac:dyDescent="0.25">
      <c r="B6" t="s">
        <v>3</v>
      </c>
      <c r="C6" s="22" t="s">
        <v>16</v>
      </c>
      <c r="D6" s="22" t="s">
        <v>23</v>
      </c>
      <c r="E6" s="19">
        <f ca="1">TODAY()-30</f>
        <v>43177</v>
      </c>
      <c r="F6" s="19">
        <f ca="1">TODAY()+30</f>
        <v>43237</v>
      </c>
      <c r="G6" s="21">
        <f>Εργασίες[[#This Row],[Ποσοστό]]</f>
        <v>1</v>
      </c>
      <c r="H6" s="21">
        <v>1</v>
      </c>
    </row>
    <row r="7" spans="2:8" ht="30" customHeight="1" x14ac:dyDescent="0.25">
      <c r="B7" t="s">
        <v>4</v>
      </c>
      <c r="C7" s="22" t="s">
        <v>16</v>
      </c>
      <c r="D7" s="22" t="s">
        <v>24</v>
      </c>
      <c r="E7" s="19">
        <f ca="1">TODAY()-20</f>
        <v>43187</v>
      </c>
      <c r="F7" s="19">
        <f ca="1">TODAY()+60</f>
        <v>43267</v>
      </c>
      <c r="G7" s="21">
        <f>Εργασίες[[#This Row],[Ποσοστό]]</f>
        <v>0.1</v>
      </c>
      <c r="H7" s="21">
        <v>0.1</v>
      </c>
    </row>
    <row r="8" spans="2:8" ht="30" customHeight="1" x14ac:dyDescent="0.25">
      <c r="B8" t="s">
        <v>5</v>
      </c>
      <c r="C8" s="22" t="s">
        <v>16</v>
      </c>
      <c r="D8" s="22" t="s">
        <v>24</v>
      </c>
      <c r="E8" s="19">
        <f ca="1">TODAY()-15</f>
        <v>43192</v>
      </c>
      <c r="F8" s="19">
        <f ca="1">TODAY()+42</f>
        <v>43249</v>
      </c>
      <c r="G8" s="21">
        <f>Εργασίες[[#This Row],[Ποσοστό]]</f>
        <v>0.8</v>
      </c>
      <c r="H8" s="21">
        <v>0.8</v>
      </c>
    </row>
    <row r="9" spans="2:8" ht="30" customHeight="1" x14ac:dyDescent="0.25">
      <c r="B9" t="s">
        <v>6</v>
      </c>
      <c r="C9" s="22" t="s">
        <v>16</v>
      </c>
      <c r="D9" s="22" t="s">
        <v>25</v>
      </c>
      <c r="E9" s="19">
        <f ca="1">TODAY()-60</f>
        <v>43147</v>
      </c>
      <c r="F9" s="19">
        <f ca="1">TODAY()+40</f>
        <v>43247</v>
      </c>
      <c r="G9" s="21">
        <f>Εργασίες[[#This Row],[Ποσοστό]]</f>
        <v>0.2</v>
      </c>
      <c r="H9" s="21">
        <v>0.2</v>
      </c>
    </row>
    <row r="10" spans="2:8" ht="30" customHeight="1" x14ac:dyDescent="0.25">
      <c r="B10" t="s">
        <v>7</v>
      </c>
      <c r="C10" s="22" t="s">
        <v>16</v>
      </c>
      <c r="D10" s="22" t="s">
        <v>23</v>
      </c>
      <c r="E10" s="19">
        <f ca="1">TODAY()-25</f>
        <v>43182</v>
      </c>
      <c r="F10" s="19">
        <f ca="1">TODAY()+20</f>
        <v>43227</v>
      </c>
      <c r="G10" s="21">
        <f>Εργασίες[[#This Row],[Ποσοστό]]</f>
        <v>0.5</v>
      </c>
      <c r="H10" s="21">
        <v>0.5</v>
      </c>
    </row>
    <row r="11" spans="2:8" ht="30" customHeight="1" x14ac:dyDescent="0.25">
      <c r="B11" t="s">
        <v>8</v>
      </c>
      <c r="C11" s="22" t="s">
        <v>16</v>
      </c>
      <c r="D11" s="22" t="s">
        <v>24</v>
      </c>
      <c r="E11" s="19">
        <f ca="1">TODAY()-34</f>
        <v>43173</v>
      </c>
      <c r="F11" s="19">
        <f ca="1">TODAY()+80</f>
        <v>43287</v>
      </c>
      <c r="G11" s="21">
        <f>Εργασίες[[#This Row],[Ποσοστό]]</f>
        <v>0.3</v>
      </c>
      <c r="H11" s="21">
        <v>0.3</v>
      </c>
    </row>
    <row r="12" spans="2:8" ht="30" customHeight="1" x14ac:dyDescent="0.25">
      <c r="B12" t="s">
        <v>9</v>
      </c>
      <c r="C12" s="22" t="s">
        <v>16</v>
      </c>
      <c r="D12" s="22" t="s">
        <v>25</v>
      </c>
      <c r="E12" s="19">
        <f ca="1">TODAY()-22</f>
        <v>43185</v>
      </c>
      <c r="F12" s="19">
        <f ca="1">TODAY()+24</f>
        <v>43231</v>
      </c>
      <c r="G12" s="21">
        <f>Εργασίες[[#This Row],[Ποσοστό]]</f>
        <v>0.35</v>
      </c>
      <c r="H12" s="21">
        <v>0.35</v>
      </c>
    </row>
    <row r="13" spans="2:8" ht="30" customHeight="1" x14ac:dyDescent="0.25">
      <c r="B13" t="s">
        <v>10</v>
      </c>
      <c r="C13" s="22" t="s">
        <v>16</v>
      </c>
      <c r="D13" s="22" t="s">
        <v>26</v>
      </c>
      <c r="E13" s="19">
        <f ca="1">TODAY()-10</f>
        <v>43197</v>
      </c>
      <c r="F13" s="19">
        <f ca="1">TODAY()+50</f>
        <v>43257</v>
      </c>
      <c r="G13" s="21">
        <f>Εργασίες[[#This Row],[Ποσοστό]]</f>
        <v>0.4</v>
      </c>
      <c r="H13" s="21">
        <v>0.4</v>
      </c>
    </row>
    <row r="14" spans="2:8" ht="30" customHeight="1" x14ac:dyDescent="0.25">
      <c r="B14" t="s">
        <v>11</v>
      </c>
      <c r="C14" s="22" t="s">
        <v>16</v>
      </c>
      <c r="D14" s="22" t="s">
        <v>23</v>
      </c>
      <c r="E14" s="19">
        <f ca="1">TODAY()-10</f>
        <v>43197</v>
      </c>
      <c r="F14" s="19">
        <f ca="1">TODAY()+18</f>
        <v>43225</v>
      </c>
      <c r="G14" s="21">
        <f>Εργασίες[[#This Row],[Ποσοστό]]</f>
        <v>0.75</v>
      </c>
      <c r="H14" s="21">
        <v>0.75</v>
      </c>
    </row>
    <row r="15" spans="2:8" ht="30" customHeight="1" x14ac:dyDescent="0.25">
      <c r="B15" t="s">
        <v>12</v>
      </c>
      <c r="C15" s="22" t="s">
        <v>17</v>
      </c>
      <c r="D15" s="22" t="s">
        <v>26</v>
      </c>
      <c r="E15" s="19">
        <f ca="1">TODAY()-50</f>
        <v>43157</v>
      </c>
      <c r="F15" s="19">
        <f ca="1">TODAY()+60</f>
        <v>43267</v>
      </c>
      <c r="G15" s="21">
        <f>Εργασίες[[#This Row],[Ποσοστό]]</f>
        <v>0.5</v>
      </c>
      <c r="H15" s="21">
        <v>0.5</v>
      </c>
    </row>
    <row r="16" spans="2:8" ht="30" customHeight="1" x14ac:dyDescent="0.25">
      <c r="B16" t="s">
        <v>13</v>
      </c>
      <c r="C16" s="22" t="s">
        <v>17</v>
      </c>
      <c r="D16" s="22" t="s">
        <v>25</v>
      </c>
      <c r="E16" s="19">
        <f ca="1">TODAY()-13</f>
        <v>43194</v>
      </c>
      <c r="F16" s="19">
        <f ca="1">TODAY()+55</f>
        <v>43262</v>
      </c>
      <c r="G16" s="21">
        <f>Εργασίες[[#This Row],[Ποσοστό]]</f>
        <v>0.55000000000000004</v>
      </c>
      <c r="H16" s="21">
        <v>0.55000000000000004</v>
      </c>
    </row>
    <row r="17" spans="2:8" ht="30" customHeight="1" x14ac:dyDescent="0.25">
      <c r="B17" t="s">
        <v>14</v>
      </c>
      <c r="C17" s="22" t="s">
        <v>18</v>
      </c>
      <c r="D17" s="22" t="s">
        <v>23</v>
      </c>
      <c r="E17" s="19">
        <f ca="1">TODAY()-28</f>
        <v>43179</v>
      </c>
      <c r="F17" s="19">
        <f ca="1">TODAY()+44</f>
        <v>43251</v>
      </c>
      <c r="G17" s="21">
        <f>Εργασίες[[#This Row],[Ποσοστό]]</f>
        <v>0.6</v>
      </c>
      <c r="H17" s="21">
        <v>0.6</v>
      </c>
    </row>
  </sheetData>
  <mergeCells count="3">
    <mergeCell ref="D2:E2"/>
    <mergeCell ref="B1:C2"/>
    <mergeCell ref="D1:H1"/>
  </mergeCells>
  <conditionalFormatting sqref="B6:H17">
    <cfRule type="expression" dxfId="125" priority="2" stopIfTrue="1">
      <formula>$G6=1</formula>
    </cfRule>
    <cfRule type="expression" dxfId="124" priority="3" stopIfTrue="1">
      <formula>(ΚανόναςΕπισήμανσης)*($F6&lt;=TODAY()+ΈλεγχοςΗμερομηνίας)*($F6&gt;=TODAY())</formula>
    </cfRule>
  </conditionalFormatting>
  <conditionalFormatting sqref="G6:G17">
    <cfRule type="dataBar" priority="53">
      <dataBar showValue="0">
        <cfvo type="num" val="0"/>
        <cfvo type="num" val="1"/>
        <color theme="1" tint="0.249977111117893"/>
      </dataBar>
      <extLst>
        <ext xmlns:x14="http://schemas.microsoft.com/office/spreadsheetml/2009/9/main" uri="{B025F937-C7B1-47D3-B67F-A62EFF666E3E}">
          <x14:id>{82BA63E7-1098-4931-91F1-1B29948AFD56}</x14:id>
        </ext>
      </extLst>
    </cfRule>
    <cfRule type="colorScale" priority="66">
      <colorScale>
        <cfvo type="percent" val="5"/>
        <cfvo type="percentile" val="40"/>
        <cfvo type="percent" val="75"/>
        <color theme="7" tint="0.39997558519241921"/>
        <color theme="5" tint="0.39997558519241921"/>
        <color theme="6"/>
      </colorScale>
    </cfRule>
  </conditionalFormatting>
  <conditionalFormatting sqref="C3">
    <cfRule type="expression" dxfId="123" priority="5">
      <formula>$D$3="Χωρισ Επισημανση"</formula>
    </cfRule>
  </conditionalFormatting>
  <conditionalFormatting sqref="F2:H2">
    <cfRule type="colorScale" priority="68">
      <colorScale>
        <cfvo type="percent" val="5"/>
        <cfvo type="percent" val="40"/>
        <cfvo type="percent" val="75"/>
        <color theme="7" tint="0.39997558519241921"/>
        <color theme="5" tint="0.39997558519241921"/>
        <color theme="6"/>
      </colorScale>
    </cfRule>
  </conditionalFormatting>
  <dataValidations xWindow="428" yWindow="285" count="17">
    <dataValidation type="list" errorStyle="warning" allowBlank="1" showInputMessage="1" showErrorMessage="1" error="Επιλέξτε το χρονικό διάστημα από τη λίστα. Επιλέξτε ΑΚΥΡΟ, πατήστε ALT + ΚΑΤΩ ΒΕΛΟΣ για να δείτε επιλογές και, στη συνέχεια, πατήστε ΚΑΤΩ ΒΕΛΟΣ και ENTER για να επιλέξετε" prompt="Σε αυτό το κελί επιλέξτε το χρονικό διάστημα για επισήμανση των εργασιών που πλησιάζει η προθεσμία τους. Πατήστε ALT + ΚΑΤΩ ΒΕΛΟΣ για να ανοίξετε την αναπτυσσόμενη λίστα και μετά πατήστε ΚΑΤΩ ΒΕΛΟΣ και ENTER για να επιλέξετε" sqref="D3">
      <formula1>"ΧΩΡΙΣ ΕΠΙΣΗΜΑΝΣΗ,ΗΜΕΡΕΣ,ΕΒΔΟΜΑΔΕΣ,ΜΗΝΕΣ"</formula1>
    </dataValidation>
    <dataValidation type="list" errorStyle="warning" allowBlank="1" showInputMessage="1" showErrorMessage="1" error="Επιλέξτε την τιμή χρονικού διαστήματος από τη λίστα. Επιλέξτε ΑΚΥΡΟ, πατήστε ALT + ΚΑΤΩ ΒΕΛΟΣ για να δείτε επιλογές και, στη συνέχεια, πατήστε ΚΑΤΩ ΒΕΛΟΣ και ENTER για να επιλέξετε" prompt="Σε αυτό το κελί επιλέξτε την τιμή χρονικού διαστήματος για επισήμανση των εργασιών που πλησιάζει η προθεσμία τους. Πατήστε ALT + ΚΑΤΩ ΒΕΛΟΣ για να ανοίξετε την αναπτυσσόμενη λίστα και μετά πατήστε ΚΑΤΩ ΒΕΛΟΣ και ENTER για να επιλέξετε" sqref="C3">
      <formula1>"1,2,3,4,5,6,7,8,9,10,11,12,13,14,15,16,17,18,19,20,21,22,23,24,25,26,27,28,29,30"</formula1>
    </dataValidation>
    <dataValidation allowBlank="1" showInputMessage="1" showErrorMessage="1" prompt="Εισαγάγετε την εργασία σε αυτή τη στήλη κάτω από αυτή την επικεφαλίδα. Χρησιμοποιήστε φίλτρα επικεφαλίδας για να βρείτε συγκεκριμένες καταχωρήσεις" sqref="B5"/>
    <dataValidation allowBlank="1" showInputMessage="1" showErrorMessage="1" prompt="Εισαγάγετε το μάθημα σε αυτή τη στήλη κάτω από αυτή την επικεφαλίδα" sqref="C5"/>
    <dataValidation allowBlank="1" showInputMessage="1" showErrorMessage="1" prompt="Εισαγάγετε τον καθηγητή σε αυτή τη στήλη κάτω από αυτή την επικεφαλίδα" sqref="D5"/>
    <dataValidation allowBlank="1" showInputMessage="1" showErrorMessage="1" prompt="Εισαγάγετε την ημερομηνία έναρξης σε αυτή τη στήλη κάτω από αυτή την επικεφαλίδα" sqref="E5"/>
    <dataValidation allowBlank="1" showInputMessage="1" showErrorMessage="1" prompt="Εισαγάγετε την προθεσμία σε αυτή τη στήλη κάτω από αυτή την επικεφαλίδα" sqref="F5"/>
    <dataValidation allowBlank="1" showInputMessage="1" showErrorMessage="1" prompt="Η γραμμή προόδου ενημερώνεται αυτόματα σε αυτή τη στήλη κάτω από αυτή την επικεφαλίδα" sqref="G5"/>
    <dataValidation allowBlank="1" showInputMessage="1" showErrorMessage="1" prompt="Εισαγάγετε το ποσοστό ολοκλήρωσης σε αυτή τη στήλη κάτω από αυτή την επικεφαλίδα" sqref="H5"/>
    <dataValidation allowBlank="1" showInputMessage="1" showErrorMessage="1" prompt="Επιλέξτε τα κριτήρια για τις εργασίες που πλησιάζει η προθεσμία τους στα κελιά C3 και D3, στα δεξιά" sqref="B3"/>
    <dataValidation allowBlank="1" showInputMessage="1" showErrorMessage="1" prompt="Σε αυτό το κελί βρίσκεται ο τίτλος αυτού του φύλλου εργασίας. Στα κελιά F2 έως H2 βρίσκεται το υπόμνημα της γραμμής χρώματος ολοκλήρωσης. Στο κελί D1 βρίσκεται μια σύνδεση περιήγησης στο φύλλο εργασίας &quot;Λεπτομέρειες εργασιών&quot;" sqref="B1:C2"/>
    <dataValidation allowBlank="1" showInputMessage="1" showErrorMessage="1" prompt="Στα κελιά στα δεξιά βρίσκεται το υπόμνημα της γραμμής χρώματος ολοκλήρωσης. Οι γραμμές χρώματος ενημερώνονται αυτόματα στη στήλη &quot;Πρόοδος&quot; στον πίνακα εργασιών" sqref="D2:E2"/>
    <dataValidation allowBlank="1" showInputMessage="1" showErrorMessage="1" prompt="Δημιουργήστε ένα χρονοδιάγραμμα εργασιών σε αυτό το βιβλίο εργασίας. Εισαγάγετε λεπτομέρειες στον πίνακα εργασιών ξεκινώντας από το κελί B5 σε αυτό το φύλλο εργασίας" sqref="A1"/>
    <dataValidation allowBlank="1" showInputMessage="1" showErrorMessage="1" prompt="Η πρόοδος εργασίας που είναι μεγαλύτερη ή ίση με 0% αλλά μικρότερη από 40% επισημαίνεται με το χρώμα RGB R=123 G=209 B=255" sqref="F2"/>
    <dataValidation allowBlank="1" showInputMessage="1" showErrorMessage="1" prompt="Η πρόοδος εργασίας που είναι μεγαλύτερη από 40% αλλά μικρότερη από 75% επισημαίνεται με το χρώμα RGB R=188 G=222 B=182" sqref="G2"/>
    <dataValidation allowBlank="1" showInputMessage="1" showErrorMessage="1" prompt="Η πρόοδος εργασίας που είναι μεγαλύτερη από 75% έως 99% επισημαίνεται με το χρώμα RGB R=254 G=198 B=11" sqref="H2"/>
    <dataValidation allowBlank="1" showInputMessage="1" showErrorMessage="1" prompt="Σύνδεση περιήγησης στο φύλλο εργασίας &quot;Λεπτομέρειες εργασιών&quot;" sqref="D1"/>
  </dataValidations>
  <hyperlinks>
    <hyperlink ref="D1:H1" location="'Λεπτομέρειες εργασιών'!A1" tooltip="Επιλέξτε τη για να μεταβείτε στο φύλλο εργασίας &quot;Λεπτομέρειες εργασιών&quot;" display="ΛΕΠΤΟΜΕΡΕΙΕΣ ΕΡΓΑΣΙΩΝ &gt;"/>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F6:F17"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2BA63E7-1098-4931-91F1-1B29948AFD56}">
            <x14:dataBar minLength="0" maxLength="100" border="1" gradient="0" negativeBarBorderColorSameAsPositive="0">
              <x14:cfvo type="num">
                <xm:f>0</xm:f>
              </x14:cfvo>
              <x14:cfvo type="num">
                <xm:f>1</xm:f>
              </x14:cfvo>
              <x14:borderColor theme="1" tint="0.249977111117893"/>
              <x14:negativeFillColor rgb="FFFF0000"/>
              <x14:negativeBorderColor rgb="FFFF0000"/>
              <x14:axisColor rgb="FF000000"/>
            </x14:dataBar>
          </x14:cfRule>
          <xm:sqref>G6:G17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autoPageBreaks="0" fitToPage="1"/>
  </sheetPr>
  <dimension ref="A1:O22"/>
  <sheetViews>
    <sheetView showGridLines="0" zoomScaleNormal="100" workbookViewId="0"/>
  </sheetViews>
  <sheetFormatPr defaultRowHeight="30" customHeight="1" x14ac:dyDescent="0.25"/>
  <cols>
    <col min="1" max="1" width="2.7109375" style="3" customWidth="1"/>
    <col min="2" max="2" width="19" style="1" customWidth="1"/>
    <col min="3" max="3" width="26.140625" style="7" customWidth="1"/>
    <col min="4" max="4" width="23.5703125" style="6" customWidth="1"/>
    <col min="5" max="6" width="16.28515625" style="5" customWidth="1"/>
    <col min="7" max="7" width="14.7109375" style="5" customWidth="1"/>
    <col min="8" max="8" width="2.5703125" customWidth="1"/>
    <col min="9" max="13" width="10.5703125" customWidth="1"/>
    <col min="15" max="15" width="2.7109375" customWidth="1"/>
  </cols>
  <sheetData>
    <row r="1" spans="1:15" ht="37.5" customHeight="1" x14ac:dyDescent="0.25">
      <c r="A1"/>
      <c r="B1" s="28" t="s">
        <v>33</v>
      </c>
      <c r="C1" s="28"/>
      <c r="D1" s="28"/>
      <c r="E1" s="28"/>
      <c r="F1" s="28"/>
      <c r="G1" s="28"/>
      <c r="H1" s="28"/>
      <c r="I1" s="28"/>
      <c r="J1" s="28"/>
      <c r="K1" s="28"/>
      <c r="L1" s="29" t="s">
        <v>40</v>
      </c>
      <c r="M1" s="29"/>
      <c r="N1" s="29"/>
    </row>
    <row r="2" spans="1:15" ht="50.1" customHeight="1" x14ac:dyDescent="0.25">
      <c r="A2"/>
      <c r="B2" s="33" t="s">
        <v>34</v>
      </c>
      <c r="C2" s="33"/>
      <c r="D2" s="33"/>
      <c r="E2" s="33"/>
      <c r="F2" s="33"/>
      <c r="G2" s="33"/>
      <c r="H2" s="33"/>
      <c r="I2" s="33"/>
      <c r="J2" s="33"/>
      <c r="K2" s="33"/>
      <c r="L2" s="33"/>
      <c r="M2" s="33"/>
      <c r="N2" s="33"/>
      <c r="O2" s="33"/>
    </row>
    <row r="3" spans="1:15" ht="23.25" x14ac:dyDescent="0.25">
      <c r="A3" s="2"/>
      <c r="B3" s="23" t="s">
        <v>22</v>
      </c>
      <c r="C3" s="23" t="s">
        <v>15</v>
      </c>
      <c r="D3" s="23" t="s">
        <v>2</v>
      </c>
      <c r="E3" s="23" t="s">
        <v>27</v>
      </c>
      <c r="F3" s="23" t="s">
        <v>29</v>
      </c>
      <c r="G3" s="23" t="s">
        <v>31</v>
      </c>
      <c r="I3" s="32" t="s">
        <v>36</v>
      </c>
      <c r="J3" s="32"/>
      <c r="K3" s="32" t="s">
        <v>38</v>
      </c>
      <c r="L3" s="32"/>
      <c r="M3" s="32" t="s">
        <v>41</v>
      </c>
      <c r="N3" s="32"/>
      <c r="O3" s="32"/>
    </row>
    <row r="4" spans="1:15" ht="15.75" x14ac:dyDescent="0.25">
      <c r="B4" s="30" t="s">
        <v>23</v>
      </c>
      <c r="C4" s="30" t="s">
        <v>16</v>
      </c>
      <c r="D4" s="24" t="s">
        <v>3</v>
      </c>
      <c r="E4" s="25">
        <v>43177</v>
      </c>
      <c r="F4" s="25">
        <v>43237</v>
      </c>
      <c r="G4" s="26">
        <v>1</v>
      </c>
      <c r="I4" s="32"/>
      <c r="J4" s="32"/>
      <c r="K4" s="32"/>
      <c r="L4" s="32"/>
      <c r="M4" s="32"/>
      <c r="N4" s="32"/>
      <c r="O4" s="32"/>
    </row>
    <row r="5" spans="1:15" ht="15.75" x14ac:dyDescent="0.25">
      <c r="B5" s="31"/>
      <c r="C5" s="31"/>
      <c r="D5" s="24" t="s">
        <v>7</v>
      </c>
      <c r="E5" s="25">
        <v>43182</v>
      </c>
      <c r="F5" s="25">
        <v>43227</v>
      </c>
      <c r="G5" s="26">
        <v>0.5</v>
      </c>
      <c r="I5" s="32"/>
      <c r="J5" s="32"/>
      <c r="K5" s="32"/>
      <c r="L5" s="32"/>
      <c r="M5" s="32"/>
      <c r="N5" s="32"/>
      <c r="O5" s="32"/>
    </row>
    <row r="6" spans="1:15" ht="15.75" x14ac:dyDescent="0.25">
      <c r="B6" s="31"/>
      <c r="C6" s="31"/>
      <c r="D6" s="24" t="s">
        <v>11</v>
      </c>
      <c r="E6" s="25">
        <v>43197</v>
      </c>
      <c r="F6" s="25">
        <v>43225</v>
      </c>
      <c r="G6" s="26">
        <v>0.75</v>
      </c>
      <c r="I6" s="32"/>
      <c r="J6" s="32"/>
      <c r="K6" s="32"/>
      <c r="L6" s="32"/>
      <c r="M6" s="32"/>
      <c r="N6" s="32"/>
      <c r="O6" s="32"/>
    </row>
    <row r="7" spans="1:15" ht="15.75" x14ac:dyDescent="0.25">
      <c r="B7" s="31"/>
      <c r="C7" s="24" t="s">
        <v>18</v>
      </c>
      <c r="D7" s="24" t="s">
        <v>14</v>
      </c>
      <c r="E7" s="25">
        <v>43179</v>
      </c>
      <c r="F7" s="25">
        <v>43251</v>
      </c>
      <c r="G7" s="26">
        <v>0.6</v>
      </c>
      <c r="I7" s="32"/>
      <c r="J7" s="32"/>
      <c r="K7" s="32"/>
      <c r="L7" s="32"/>
      <c r="M7" s="32"/>
      <c r="N7" s="32"/>
      <c r="O7" s="32"/>
    </row>
    <row r="8" spans="1:15" ht="15.75" x14ac:dyDescent="0.25">
      <c r="B8" s="30" t="s">
        <v>24</v>
      </c>
      <c r="C8" s="30" t="s">
        <v>16</v>
      </c>
      <c r="D8" s="24" t="s">
        <v>4</v>
      </c>
      <c r="E8" s="25">
        <v>43187</v>
      </c>
      <c r="F8" s="25">
        <v>43267</v>
      </c>
      <c r="G8" s="26">
        <v>0.1</v>
      </c>
      <c r="I8" s="32"/>
      <c r="J8" s="32"/>
      <c r="K8" s="32"/>
      <c r="L8" s="32"/>
      <c r="M8" s="32"/>
      <c r="N8" s="32"/>
      <c r="O8" s="32"/>
    </row>
    <row r="9" spans="1:15" ht="15.75" x14ac:dyDescent="0.25">
      <c r="B9" s="31"/>
      <c r="C9" s="31"/>
      <c r="D9" s="24" t="s">
        <v>5</v>
      </c>
      <c r="E9" s="25">
        <v>43192</v>
      </c>
      <c r="F9" s="25">
        <v>43249</v>
      </c>
      <c r="G9" s="26">
        <v>0.8</v>
      </c>
      <c r="I9" s="32"/>
      <c r="J9" s="32"/>
      <c r="K9" s="32"/>
      <c r="L9" s="32"/>
      <c r="M9" s="32"/>
      <c r="N9" s="32"/>
      <c r="O9" s="32"/>
    </row>
    <row r="10" spans="1:15" ht="15.75" x14ac:dyDescent="0.25">
      <c r="B10" s="31"/>
      <c r="C10" s="31"/>
      <c r="D10" s="24" t="s">
        <v>8</v>
      </c>
      <c r="E10" s="25">
        <v>43173</v>
      </c>
      <c r="F10" s="25">
        <v>43287</v>
      </c>
      <c r="G10" s="26">
        <v>0.3</v>
      </c>
      <c r="I10" s="32"/>
      <c r="J10" s="32"/>
      <c r="K10" s="32"/>
      <c r="L10" s="32"/>
      <c r="M10" s="32"/>
      <c r="N10" s="32"/>
      <c r="O10" s="32"/>
    </row>
    <row r="11" spans="1:15" ht="15.75" x14ac:dyDescent="0.25">
      <c r="B11" s="30" t="s">
        <v>25</v>
      </c>
      <c r="C11" s="31" t="s">
        <v>16</v>
      </c>
      <c r="D11" s="24" t="s">
        <v>6</v>
      </c>
      <c r="E11" s="25">
        <v>43147</v>
      </c>
      <c r="F11" s="25">
        <v>43247</v>
      </c>
      <c r="G11" s="26">
        <v>0.2</v>
      </c>
      <c r="I11" s="32"/>
      <c r="J11" s="32"/>
      <c r="K11" s="32"/>
      <c r="L11" s="32"/>
      <c r="M11" s="32"/>
      <c r="N11" s="32"/>
      <c r="O11" s="32"/>
    </row>
    <row r="12" spans="1:15" ht="15.75" x14ac:dyDescent="0.25">
      <c r="B12" s="31"/>
      <c r="C12" s="31"/>
      <c r="D12" s="24" t="s">
        <v>9</v>
      </c>
      <c r="E12" s="25">
        <v>43185</v>
      </c>
      <c r="F12" s="25">
        <v>43231</v>
      </c>
      <c r="G12" s="26">
        <v>0.35</v>
      </c>
      <c r="I12" s="32"/>
      <c r="J12" s="32"/>
      <c r="K12" s="32"/>
      <c r="L12" s="32"/>
      <c r="M12" s="32"/>
      <c r="N12" s="32"/>
      <c r="O12" s="32"/>
    </row>
    <row r="13" spans="1:15" ht="15.75" x14ac:dyDescent="0.25">
      <c r="B13" s="31"/>
      <c r="C13" s="24" t="s">
        <v>17</v>
      </c>
      <c r="D13" s="24" t="s">
        <v>13</v>
      </c>
      <c r="E13" s="25">
        <v>43194</v>
      </c>
      <c r="F13" s="25">
        <v>43262</v>
      </c>
      <c r="G13" s="26">
        <v>0.55000000000000004</v>
      </c>
      <c r="I13" s="32" t="s">
        <v>37</v>
      </c>
      <c r="J13" s="32"/>
      <c r="K13" s="32" t="s">
        <v>39</v>
      </c>
      <c r="L13" s="32"/>
    </row>
    <row r="14" spans="1:15" ht="15.75" x14ac:dyDescent="0.25">
      <c r="B14" s="30" t="s">
        <v>26</v>
      </c>
      <c r="C14" s="24" t="s">
        <v>16</v>
      </c>
      <c r="D14" s="24" t="s">
        <v>10</v>
      </c>
      <c r="E14" s="25">
        <v>43197</v>
      </c>
      <c r="F14" s="25">
        <v>43257</v>
      </c>
      <c r="G14" s="26">
        <v>0.4</v>
      </c>
      <c r="K14" s="15"/>
      <c r="L14" s="15"/>
    </row>
    <row r="15" spans="1:15" ht="15.75" x14ac:dyDescent="0.25">
      <c r="B15" s="31"/>
      <c r="C15" s="24" t="s">
        <v>17</v>
      </c>
      <c r="D15" s="24" t="s">
        <v>12</v>
      </c>
      <c r="E15" s="25">
        <v>43157</v>
      </c>
      <c r="F15" s="25">
        <v>43267</v>
      </c>
      <c r="G15" s="26">
        <v>0.5</v>
      </c>
      <c r="I15" s="15"/>
      <c r="J15" s="15"/>
      <c r="K15" s="15"/>
      <c r="L15" s="15"/>
    </row>
    <row r="16" spans="1:15" ht="15.75" x14ac:dyDescent="0.25">
      <c r="B16"/>
      <c r="C16"/>
      <c r="D16"/>
      <c r="E16"/>
      <c r="F16"/>
      <c r="G16"/>
      <c r="I16" s="15"/>
      <c r="J16" s="15"/>
      <c r="K16" s="15"/>
      <c r="L16" s="15"/>
    </row>
    <row r="17" spans="2:12" ht="15.75" x14ac:dyDescent="0.25">
      <c r="B17"/>
      <c r="C17"/>
      <c r="D17"/>
      <c r="E17"/>
      <c r="F17"/>
      <c r="G17"/>
      <c r="I17" s="15"/>
      <c r="J17" s="15"/>
      <c r="K17" s="15"/>
      <c r="L17" s="15"/>
    </row>
    <row r="18" spans="2:12" ht="15.75" x14ac:dyDescent="0.25">
      <c r="B18"/>
      <c r="C18"/>
      <c r="D18"/>
      <c r="E18"/>
      <c r="F18"/>
      <c r="G18"/>
      <c r="I18" s="15"/>
      <c r="J18" s="15"/>
      <c r="K18" s="15"/>
      <c r="L18" s="15"/>
    </row>
    <row r="19" spans="2:12" ht="15.75" x14ac:dyDescent="0.25">
      <c r="B19"/>
      <c r="C19"/>
      <c r="D19"/>
      <c r="I19" s="15"/>
      <c r="J19" s="15"/>
      <c r="K19" s="15"/>
      <c r="L19" s="15"/>
    </row>
    <row r="20" spans="2:12" ht="15.75" x14ac:dyDescent="0.25">
      <c r="B20"/>
      <c r="C20"/>
      <c r="D20"/>
      <c r="I20" s="15"/>
      <c r="J20" s="15"/>
      <c r="K20" s="15"/>
      <c r="L20" s="15"/>
    </row>
    <row r="21" spans="2:12" ht="30" customHeight="1" x14ac:dyDescent="0.25">
      <c r="F21" s="5" t="s">
        <v>35</v>
      </c>
      <c r="I21" s="15"/>
      <c r="J21" s="15"/>
      <c r="K21" s="15"/>
      <c r="L21" s="15"/>
    </row>
    <row r="22" spans="2:12" ht="30" customHeight="1" x14ac:dyDescent="0.25">
      <c r="I22" s="15"/>
      <c r="J22" s="15"/>
      <c r="K22" s="15"/>
      <c r="L22" s="15"/>
    </row>
  </sheetData>
  <mergeCells count="14">
    <mergeCell ref="B11:B13"/>
    <mergeCell ref="B14:B15"/>
    <mergeCell ref="C4:C6"/>
    <mergeCell ref="C8:C12"/>
    <mergeCell ref="L1:N1"/>
    <mergeCell ref="I13:J13"/>
    <mergeCell ref="K13:L13"/>
    <mergeCell ref="B2:O2"/>
    <mergeCell ref="I3:J12"/>
    <mergeCell ref="K3:L12"/>
    <mergeCell ref="M3:O12"/>
    <mergeCell ref="B1:K1"/>
    <mergeCell ref="B4:B7"/>
    <mergeCell ref="B8:B10"/>
  </mergeCells>
  <dataValidations count="3">
    <dataValidation allowBlank="1" showInputMessage="1" showErrorMessage="1" prompt="Οι λεπτομέρειες εργασιών ενημερώνονται αυτόματα στον Συγκεντρωτικό Πίνακα εργασιών σε αυτό το φύλλο εργασίας. Στο κελί L1 βρίσκεται μια σύνδεση περιήγησης για το φύλλο εργασίας &quot;Χρονοδιάγραμμα εργασιών&quot;" sqref="A1"/>
    <dataValidation allowBlank="1" showInputMessage="1" showErrorMessage="1" prompt="Σε αυτό το κελί βρίσκεται ο τίτλος. Στο κελί στα δεξιά βρίσκεται μια σύνδεση περιήγησης για το φύλλο εργασίας &quot;Χρονοδιάγραμμα εργασιών&quot;. Στο παρακάτω κελί βρίσκονται οδηγίες" sqref="B1:K1"/>
    <dataValidation allowBlank="1" showInputMessage="1" showErrorMessage="1" prompt="Σε αυτό το κελί βρίσκεται μια σύνδεση περιήγησης για το φύλλο εργασίας &quot;Χρονοδιάγραμμα εργασιών&quot;" sqref="L1:N1"/>
  </dataValidations>
  <hyperlinks>
    <hyperlink ref="L1:N1" location="'Χρονοδιάγραμμα εργασιών'!A1" tooltip="Επιλέξτε τη για να μεταβείτε στο φύλλο εργασίας &quot;Χρονοδιάγραμμα εργασιών&quot;" display="&lt; ΧΡΟΝΟΔΙΑΓΡΑΜΜΑ ΕΡΓΑΣΙΩΝ"/>
  </hyperlinks>
  <printOptions horizontalCentered="1"/>
  <pageMargins left="0.25" right="0.25" top="0.75" bottom="0.75" header="0.3" footer="0.3"/>
  <pageSetup paperSize="9" fitToHeight="0" orientation="landscape"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3</vt:i4>
      </vt:variant>
    </vt:vector>
  </HeadingPairs>
  <TitlesOfParts>
    <vt:vector size="5" baseType="lpstr">
      <vt:lpstr>Χρονοδιάγραμμα εργασιών</vt:lpstr>
      <vt:lpstr>Λεπτομέρειες εργασιών</vt:lpstr>
      <vt:lpstr>'Λεπτομέρειες εργασιών'!Print_Area</vt:lpstr>
      <vt:lpstr>'Λεπτομέρειες εργασιών'!Print_Titles</vt:lpstr>
      <vt:lpstr>'Χρονοδιάγραμμα εργασιών'!Print_Titles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2017-12-29T03:43:44Z</dcterms:created>
  <dcterms:modified xsi:type="dcterms:W3CDTF">2018-04-17T05:47:27Z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2017-12-29T03:43:47.9399250Z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