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51.xml" ContentType="application/vnd.openxmlformats-officedocument.spreadsheetml.table+xml"/>
  <Override PartName="/xl/drawings/drawing31.xml" ContentType="application/vnd.openxmlformats-officedocument.drawing+xml"/>
  <Override PartName="/xl/tables/table72.xml" ContentType="application/vnd.openxmlformats-officedocument.spreadsheetml.table+xml"/>
  <Override PartName="/xl/tables/table63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4.xml" ContentType="application/vnd.openxmlformats-officedocument.spreadsheetml.table+xml"/>
  <Override PartName="/xl/drawings/drawing22.xml" ContentType="application/vnd.openxmlformats-officedocument.drawing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3.xml" ContentType="application/vnd.openxmlformats-officedocument.spreadsheetml.worksheet+xml"/>
  <Override PartName="/xl/tables/table17.xml" ContentType="application/vnd.openxmlformats-officedocument.spreadsheetml.table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62804E71-FF9D-45E5-85AB-DFA031C94621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Zusammenfassung" sheetId="4" r:id="rId1"/>
    <sheet name="Anlagevermögen" sheetId="1" r:id="rId2"/>
    <sheet name="Schulden und Eigenkapital de..." sheetId="2" r:id="rId3"/>
  </sheets>
  <definedNames>
    <definedName name="Current_Year">Zusammenfassung!$D$2</definedName>
    <definedName name="Preceding_Year">Zusammenfassung!$C$2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C2" i="4"/>
  <c r="C19" i="2"/>
  <c r="D19" i="2"/>
  <c r="C14" i="2"/>
  <c r="D14" i="2"/>
  <c r="C10" i="2"/>
  <c r="C6" i="4"/>
  <c r="D10" i="2"/>
  <c r="D6" i="4"/>
  <c r="C21" i="1"/>
  <c r="D21" i="1"/>
  <c r="C17" i="1"/>
  <c r="D17" i="1"/>
  <c r="C10" i="1"/>
  <c r="D10" i="1"/>
  <c r="C2" i="1"/>
  <c r="D2" i="1"/>
  <c r="D5" i="4"/>
  <c r="D7" i="4"/>
  <c r="C5" i="4"/>
  <c r="C7" i="4"/>
  <c r="C2" i="2"/>
  <c r="D2" i="2"/>
</calcChain>
</file>

<file path=xl/sharedStrings.xml><?xml version="1.0" encoding="utf-8"?>
<sst xmlns="http://schemas.openxmlformats.org/spreadsheetml/2006/main" count="53" uniqueCount="38">
  <si>
    <t>Bilanzzusammenfassung</t>
  </si>
  <si>
    <t>Guthaben gesamt</t>
  </si>
  <si>
    <t>Gesamtschulden und -eigenkapital des Besitzers</t>
  </si>
  <si>
    <t>Saldo</t>
  </si>
  <si>
    <t>Jahr 1</t>
  </si>
  <si>
    <t>Jahr 2</t>
  </si>
  <si>
    <t xml:space="preserve"> </t>
  </si>
  <si>
    <t>Umlaufvermögen</t>
  </si>
  <si>
    <t>Bargeld</t>
  </si>
  <si>
    <t>Investitionen</t>
  </si>
  <si>
    <t>Lagerbestände</t>
  </si>
  <si>
    <t>Forderungen</t>
  </si>
  <si>
    <t>Rechnungsabgrenzungsposten</t>
  </si>
  <si>
    <t>Sonstiges</t>
  </si>
  <si>
    <t>Gesamtumlaufvermögen</t>
  </si>
  <si>
    <t>Anlagevermögen</t>
  </si>
  <si>
    <t>Sachanlagen</t>
  </si>
  <si>
    <t>Mietereinbauten</t>
  </si>
  <si>
    <t>Beteiligungen und sonstige Finanzanlagen</t>
  </si>
  <si>
    <t>Abzüglich kumulierter Abschreibungen</t>
  </si>
  <si>
    <t>Gesamtanlagevermögen</t>
  </si>
  <si>
    <t>Sonstiges Guthaben</t>
  </si>
  <si>
    <t>Goodwill</t>
  </si>
  <si>
    <t>Gesamtes sonstiges Vermögen</t>
  </si>
  <si>
    <t>Kurzfristige Verbindlichkeiten</t>
  </si>
  <si>
    <t>Schuldposten</t>
  </si>
  <si>
    <t>Lohnverbindlichkeiten</t>
  </si>
  <si>
    <t>Rückstellungen für Verpflichtungen</t>
  </si>
  <si>
    <t>Verbindlichkeiten aus Ertragssteuern</t>
  </si>
  <si>
    <t>Unverdiente Erträge</t>
  </si>
  <si>
    <t>Aktelle Gesamtverbindlichkeiten</t>
  </si>
  <si>
    <t>Langfristige Verbindlichkeiten</t>
  </si>
  <si>
    <t>Hypothekenschulden</t>
  </si>
  <si>
    <t>Langfristige Gesamtverbindlichkeiten</t>
  </si>
  <si>
    <t>Eigenkapital des Besitzers</t>
  </si>
  <si>
    <t>Investitionskapital</t>
  </si>
  <si>
    <t>Gewinnvortrag aus früheren Jahren</t>
  </si>
  <si>
    <t>Gesamteigenkapital des Besitzers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</si>
</sst>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€&quot;"/>
  </numFmts>
  <fonts count="9" x14ac:knownFonts="1">
    <font>
      <sz val="11"/>
      <color theme="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3"/>
      <name val="Constantia"/>
      <family val="2"/>
      <scheme val="major"/>
    </font>
    <font>
      <sz val="11"/>
      <name val="Franklin Gothic Book"/>
      <family val="2"/>
      <scheme val="minor"/>
    </font>
    <font>
      <sz val="12"/>
      <color theme="5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20"/>
      <color theme="0"/>
      <name val="Constantia"/>
      <family val="2"/>
      <scheme val="major"/>
    </font>
    <font>
      <sz val="11"/>
      <color theme="0"/>
      <name val="Franklin Gothic Book"/>
      <family val="2"/>
      <scheme val="minor"/>
    </font>
    <font>
      <sz val="20"/>
      <color theme="3"/>
      <name val="Constant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6" tint="0.79995117038483843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vertical="center"/>
    </xf>
    <xf numFmtId="0" fontId="2" fillId="0" borderId="1" xfId="0" applyFont="1" applyBorder="1" applyAlignment="1"/>
    <xf numFmtId="0" fontId="1" fillId="0" borderId="3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0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indent="1"/>
    </xf>
    <xf numFmtId="0" fontId="0" fillId="3" borderId="0" xfId="0" applyFont="1" applyFill="1" applyAlignment="1">
      <alignment horizontal="left" vertical="center" indent="1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vertical="center" indent="1"/>
    </xf>
    <xf numFmtId="0" fontId="4" fillId="0" borderId="6" xfId="0" applyFont="1" applyBorder="1" applyAlignment="1">
      <alignment horizontal="right" vertical="center" indent="1"/>
    </xf>
    <xf numFmtId="0" fontId="5" fillId="0" borderId="2" xfId="0" applyFont="1" applyBorder="1" applyAlignment="1">
      <alignment horizontal="left" vertical="center" indent="1"/>
    </xf>
    <xf numFmtId="0" fontId="8" fillId="0" borderId="1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>
      <alignment vertical="center"/>
    </xf>
    <xf numFmtId="164" fontId="0" fillId="0" borderId="0" xfId="0" applyNumberFormat="1" applyFont="1" applyAlignment="1">
      <alignment horizontal="right" vertical="center" indent="1"/>
    </xf>
    <xf numFmtId="164" fontId="3" fillId="2" borderId="0" xfId="0" applyNumberFormat="1" applyFont="1" applyFill="1" applyAlignment="1">
      <alignment horizontal="right" vertical="center" indent="1"/>
    </xf>
    <xf numFmtId="164" fontId="0" fillId="2" borderId="0" xfId="0" applyNumberFormat="1" applyFont="1" applyFill="1" applyAlignment="1">
      <alignment horizontal="right" vertical="center" indent="1"/>
    </xf>
    <xf numFmtId="164" fontId="0" fillId="3" borderId="0" xfId="0" applyNumberFormat="1" applyFont="1" applyFill="1" applyAlignment="1">
      <alignment horizontal="right" vertical="center" indent="1"/>
    </xf>
  </cellXfs>
  <cellStyles count="1"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numFmt numFmtId="165" formatCode="&quot;$&quot;#,##0.00"/>
      <fill>
        <patternFill patternType="solid">
          <fgColor indexed="64"/>
          <bgColor theme="3" tint="0.79998168889431442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Franklin Gothic Book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numFmt numFmtId="164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Unternehmenstabelle" pivot="0" count="3" xr9:uid="{00000000-0011-0000-FFFF-FFFF00000000}">
      <tableStyleElement type="wholeTable" dxfId="48"/>
      <tableStyleElement type="headerRow" dxfId="47"/>
      <tableStyleElement type="secondRow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Relationship Type="http://schemas.openxmlformats.org/officeDocument/2006/relationships/customXml" Target="/customXml/item22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latin typeface="+mj-lt"/>
              </a:rPr>
              <a:t>Anlagevermögen</a:t>
            </a:r>
          </a:p>
        </c:rich>
      </c:tx>
      <c:layout>
        <c:manualLayout>
          <c:xMode val="edge"/>
          <c:yMode val="edge"/>
          <c:x val="1.2538232720909868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318122697570812"/>
          <c:y val="0.17336401131676724"/>
          <c:w val="0.67404923791054305"/>
          <c:h val="0.7976967651770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Zusammenfassung!$C$2</c:f>
              <c:strCache>
                <c:ptCount val="1"/>
                <c:pt idx="0">
                  <c:v>Jahr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(Anlagevermögen!$B$4:$B$9,Anlagevermögen!$B$13:$B$16,Anlagevermögen!$B$20)</c:f>
              <c:strCache>
                <c:ptCount val="11"/>
                <c:pt idx="0">
                  <c:v>Bargeld</c:v>
                </c:pt>
                <c:pt idx="1">
                  <c:v>Investitionen</c:v>
                </c:pt>
                <c:pt idx="2">
                  <c:v>Lagerbestände</c:v>
                </c:pt>
                <c:pt idx="3">
                  <c:v>Forderungen</c:v>
                </c:pt>
                <c:pt idx="4">
                  <c:v>Rechnungsabgrenzungsposten</c:v>
                </c:pt>
                <c:pt idx="5">
                  <c:v>Sonstiges</c:v>
                </c:pt>
                <c:pt idx="6">
                  <c:v>Sachanlagen</c:v>
                </c:pt>
                <c:pt idx="7">
                  <c:v>Mietereinbauten</c:v>
                </c:pt>
                <c:pt idx="8">
                  <c:v>Beteiligungen und sonstige Finanzanlagen</c:v>
                </c:pt>
                <c:pt idx="9">
                  <c:v>Abzüglich kumulierter Abschreibungen</c:v>
                </c:pt>
                <c:pt idx="10">
                  <c:v>Goodwill</c:v>
                </c:pt>
              </c:strCache>
            </c:strRef>
          </c:cat>
          <c:val>
            <c:numRef>
              <c:f>(Anlagevermögen!$C$4:$C$9,Anlagevermögen!$C$13:$C$16,Anlagevermögen!$C$20)</c:f>
              <c:numCache>
                <c:formatCode>#,##0.00\ "€"</c:formatCode>
                <c:ptCount val="11"/>
                <c:pt idx="0">
                  <c:v>1000</c:v>
                </c:pt>
                <c:pt idx="1">
                  <c:v>1500</c:v>
                </c:pt>
                <c:pt idx="2">
                  <c:v>650</c:v>
                </c:pt>
                <c:pt idx="3">
                  <c:v>150</c:v>
                </c:pt>
                <c:pt idx="4">
                  <c:v>1230</c:v>
                </c:pt>
                <c:pt idx="5">
                  <c:v>120</c:v>
                </c:pt>
                <c:pt idx="6">
                  <c:v>2500</c:v>
                </c:pt>
                <c:pt idx="7">
                  <c:v>450</c:v>
                </c:pt>
                <c:pt idx="8">
                  <c:v>1250</c:v>
                </c:pt>
                <c:pt idx="9">
                  <c:v>545</c:v>
                </c:pt>
                <c:pt idx="1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C-427F-AC9A-071D13E99426}"/>
            </c:ext>
          </c:extLst>
        </c:ser>
        <c:ser>
          <c:idx val="1"/>
          <c:order val="1"/>
          <c:tx>
            <c:strRef>
              <c:f>Zusammenfassung!$D$2</c:f>
              <c:strCache>
                <c:ptCount val="1"/>
                <c:pt idx="0">
                  <c:v>Jahr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(Anlagevermögen!$B$4:$B$9,Anlagevermögen!$B$13:$B$16,Anlagevermögen!$B$20)</c:f>
              <c:strCache>
                <c:ptCount val="11"/>
                <c:pt idx="0">
                  <c:v>Bargeld</c:v>
                </c:pt>
                <c:pt idx="1">
                  <c:v>Investitionen</c:v>
                </c:pt>
                <c:pt idx="2">
                  <c:v>Lagerbestände</c:v>
                </c:pt>
                <c:pt idx="3">
                  <c:v>Forderungen</c:v>
                </c:pt>
                <c:pt idx="4">
                  <c:v>Rechnungsabgrenzungsposten</c:v>
                </c:pt>
                <c:pt idx="5">
                  <c:v>Sonstiges</c:v>
                </c:pt>
                <c:pt idx="6">
                  <c:v>Sachanlagen</c:v>
                </c:pt>
                <c:pt idx="7">
                  <c:v>Mietereinbauten</c:v>
                </c:pt>
                <c:pt idx="8">
                  <c:v>Beteiligungen und sonstige Finanzanlagen</c:v>
                </c:pt>
                <c:pt idx="9">
                  <c:v>Abzüglich kumulierter Abschreibungen</c:v>
                </c:pt>
                <c:pt idx="10">
                  <c:v>Goodwill</c:v>
                </c:pt>
              </c:strCache>
            </c:strRef>
          </c:cat>
          <c:val>
            <c:numRef>
              <c:f>(Anlagevermögen!$D$4:$D$9,Anlagevermögen!$D$13:$D$16,Anlagevermögen!$D$20)</c:f>
              <c:numCache>
                <c:formatCode>#,##0.00\ "€"</c:formatCode>
                <c:ptCount val="11"/>
                <c:pt idx="0">
                  <c:v>1700</c:v>
                </c:pt>
                <c:pt idx="1">
                  <c:v>2550</c:v>
                </c:pt>
                <c:pt idx="2">
                  <c:v>1250</c:v>
                </c:pt>
                <c:pt idx="3">
                  <c:v>230</c:v>
                </c:pt>
                <c:pt idx="4">
                  <c:v>950</c:v>
                </c:pt>
                <c:pt idx="5">
                  <c:v>120</c:v>
                </c:pt>
                <c:pt idx="6">
                  <c:v>2500</c:v>
                </c:pt>
                <c:pt idx="7">
                  <c:v>350</c:v>
                </c:pt>
                <c:pt idx="8">
                  <c:v>1600</c:v>
                </c:pt>
                <c:pt idx="9">
                  <c:v>1295</c:v>
                </c:pt>
                <c:pt idx="10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C-427F-AC9A-071D13E99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6775480"/>
        <c:axId val="506775808"/>
      </c:barChart>
      <c:catAx>
        <c:axId val="506775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808"/>
        <c:crosses val="autoZero"/>
        <c:auto val="1"/>
        <c:lblAlgn val="ctr"/>
        <c:lblOffset val="100"/>
        <c:noMultiLvlLbl val="0"/>
      </c:catAx>
      <c:valAx>
        <c:axId val="506775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77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855658598230779"/>
          <c:y val="1.1631046119235095E-2"/>
          <c:w val="0.24841652571206377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000" b="1">
                <a:solidFill>
                  <a:schemeClr val="accent2"/>
                </a:solidFill>
                <a:effectLst/>
                <a:latin typeface="+mj-lt"/>
              </a:rPr>
              <a:t>Schulden und Eigenkapital des Besitzers</a:t>
            </a:r>
          </a:p>
        </c:rich>
      </c:tx>
      <c:layout>
        <c:manualLayout>
          <c:xMode val="edge"/>
          <c:yMode val="edge"/>
          <c:x val="1.3441897540585192E-2"/>
          <c:y val="2.59740259740259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446680276076601"/>
          <c:y val="0.18341036915840064"/>
          <c:w val="0.70742957130358708"/>
          <c:h val="0.7684804172205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Zusammenfassung!$C$2</c:f>
              <c:strCache>
                <c:ptCount val="1"/>
                <c:pt idx="0">
                  <c:v>Jahr 2018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('Schulden und Eigenkapital de...'!$B$4:$B$9,'Schulden und Eigenkapital de...'!$B$13,'Schulden und Eigenkapital de...'!$B$17:$B$18)</c:f>
              <c:strCache>
                <c:ptCount val="9"/>
                <c:pt idx="0">
                  <c:v>Schuldposten</c:v>
                </c:pt>
                <c:pt idx="1">
                  <c:v>Lohnverbindlichkeiten</c:v>
                </c:pt>
                <c:pt idx="2">
                  <c:v>Rückstellungen für Verpflichtungen</c:v>
                </c:pt>
                <c:pt idx="3">
                  <c:v>Verbindlichkeiten aus Ertragssteuern</c:v>
                </c:pt>
                <c:pt idx="4">
                  <c:v>Unverdiente Erträge</c:v>
                </c:pt>
                <c:pt idx="5">
                  <c:v>Sonstiges</c:v>
                </c:pt>
                <c:pt idx="6">
                  <c:v>Hypothekenschulden</c:v>
                </c:pt>
                <c:pt idx="7">
                  <c:v>Investitionskapital</c:v>
                </c:pt>
                <c:pt idx="8">
                  <c:v>Gewinnvortrag aus früheren Jahren</c:v>
                </c:pt>
              </c:strCache>
            </c:strRef>
          </c:cat>
          <c:val>
            <c:numRef>
              <c:f>('Schulden und Eigenkapital de...'!$C$4:$C$9,'Schulden und Eigenkapital de...'!$C$13,'Schulden und Eigenkapital de...'!$C$17:$C$18)</c:f>
              <c:numCache>
                <c:formatCode>#,##0.00\ "€"</c:formatCode>
                <c:ptCount val="9"/>
                <c:pt idx="0">
                  <c:v>180</c:v>
                </c:pt>
                <c:pt idx="1">
                  <c:v>250</c:v>
                </c:pt>
                <c:pt idx="2">
                  <c:v>240</c:v>
                </c:pt>
                <c:pt idx="3">
                  <c:v>120</c:v>
                </c:pt>
                <c:pt idx="4">
                  <c:v>0</c:v>
                </c:pt>
                <c:pt idx="5">
                  <c:v>250</c:v>
                </c:pt>
                <c:pt idx="6">
                  <c:v>1500</c:v>
                </c:pt>
                <c:pt idx="7">
                  <c:v>5500</c:v>
                </c:pt>
                <c:pt idx="8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4-482D-817D-30AE983C480C}"/>
            </c:ext>
          </c:extLst>
        </c:ser>
        <c:ser>
          <c:idx val="1"/>
          <c:order val="1"/>
          <c:tx>
            <c:strRef>
              <c:f>Zusammenfassung!$D$2</c:f>
              <c:strCache>
                <c:ptCount val="1"/>
                <c:pt idx="0">
                  <c:v>Jahr 2019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('Schulden und Eigenkapital de...'!$B$4:$B$9,'Schulden und Eigenkapital de...'!$B$13,'Schulden und Eigenkapital de...'!$B$17:$B$18)</c:f>
              <c:strCache>
                <c:ptCount val="9"/>
                <c:pt idx="0">
                  <c:v>Schuldposten</c:v>
                </c:pt>
                <c:pt idx="1">
                  <c:v>Lohnverbindlichkeiten</c:v>
                </c:pt>
                <c:pt idx="2">
                  <c:v>Rückstellungen für Verpflichtungen</c:v>
                </c:pt>
                <c:pt idx="3">
                  <c:v>Verbindlichkeiten aus Ertragssteuern</c:v>
                </c:pt>
                <c:pt idx="4">
                  <c:v>Unverdiente Erträge</c:v>
                </c:pt>
                <c:pt idx="5">
                  <c:v>Sonstiges</c:v>
                </c:pt>
                <c:pt idx="6">
                  <c:v>Hypothekenschulden</c:v>
                </c:pt>
                <c:pt idx="7">
                  <c:v>Investitionskapital</c:v>
                </c:pt>
                <c:pt idx="8">
                  <c:v>Gewinnvortrag aus früheren Jahren</c:v>
                </c:pt>
              </c:strCache>
            </c:strRef>
          </c:cat>
          <c:val>
            <c:numRef>
              <c:f>('Schulden und Eigenkapital de...'!$D$4:$D$9,'Schulden und Eigenkapital de...'!$D$13,'Schulden und Eigenkapital de...'!$D$17:$D$18)</c:f>
              <c:numCache>
                <c:formatCode>#,##0.00\ "€"</c:formatCode>
                <c:ptCount val="9"/>
                <c:pt idx="0">
                  <c:v>252</c:v>
                </c:pt>
                <c:pt idx="1">
                  <c:v>370</c:v>
                </c:pt>
                <c:pt idx="2">
                  <c:v>190</c:v>
                </c:pt>
                <c:pt idx="3">
                  <c:v>130</c:v>
                </c:pt>
                <c:pt idx="4">
                  <c:v>0</c:v>
                </c:pt>
                <c:pt idx="5">
                  <c:v>235</c:v>
                </c:pt>
                <c:pt idx="6">
                  <c:v>1900</c:v>
                </c:pt>
                <c:pt idx="7">
                  <c:v>2500</c:v>
                </c:pt>
                <c:pt idx="8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4-482D-817D-30AE983C4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7355752"/>
        <c:axId val="417357392"/>
      </c:barChart>
      <c:catAx>
        <c:axId val="417355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7392"/>
        <c:crosses val="autoZero"/>
        <c:auto val="1"/>
        <c:lblAlgn val="ctr"/>
        <c:lblOffset val="100"/>
        <c:noMultiLvlLbl val="0"/>
      </c:catAx>
      <c:valAx>
        <c:axId val="4173573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355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73132302906581"/>
          <c:y val="1.5960050448239425E-2"/>
          <c:w val="0.24808943326528629"/>
          <c:h val="7.6680539932508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2.jpeg" Id="rId3" /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0</xdr:colOff>
      <xdr:row>19</xdr:row>
      <xdr:rowOff>0</xdr:rowOff>
    </xdr:to>
    <xdr:graphicFrame macro="">
      <xdr:nvGraphicFramePr>
        <xdr:cNvPr id="5" name="Diagramm 4" descr="Postendiagram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4</xdr:col>
      <xdr:colOff>0</xdr:colOff>
      <xdr:row>31</xdr:row>
      <xdr:rowOff>0</xdr:rowOff>
    </xdr:to>
    <xdr:graphicFrame macro="">
      <xdr:nvGraphicFramePr>
        <xdr:cNvPr id="7" name="Diagramm 6" descr="Diagramm über Schulden und Eigenkapital des Besitzer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0</xdr:row>
      <xdr:rowOff>1322306</xdr:rowOff>
    </xdr:to>
    <xdr:pic>
      <xdr:nvPicPr>
        <xdr:cNvPr id="6" name="Bild 5" descr="Abstraktes Bild" title="Banner 1">
          <a:extLst>
            <a:ext uri="{FF2B5EF4-FFF2-40B4-BE49-F238E27FC236}">
              <a16:creationId xmlns:a16="http://schemas.microsoft.com/office/drawing/2014/main" id="{2187BC33-9002-4060-A77F-5837210AB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6294120" cy="132230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306941</xdr:rowOff>
    </xdr:from>
    <xdr:to>
      <xdr:col>3</xdr:col>
      <xdr:colOff>847725</xdr:colOff>
      <xdr:row>0</xdr:row>
      <xdr:rowOff>1253726</xdr:rowOff>
    </xdr:to>
    <xdr:sp macro="" textlink="">
      <xdr:nvSpPr>
        <xdr:cNvPr id="8" name="Textfeld 1" descr="Bilanzaufstellung" title="Titel 1">
          <a:extLst>
            <a:ext uri="{FF2B5EF4-FFF2-40B4-BE49-F238E27FC236}">
              <a16:creationId xmlns:a16="http://schemas.microsoft.com/office/drawing/2014/main" id="{529D1A66-1E7D-4896-9776-F87F93757AFE}"/>
            </a:ext>
          </a:extLst>
        </xdr:cNvPr>
        <xdr:cNvSpPr txBox="1"/>
      </xdr:nvSpPr>
      <xdr:spPr>
        <a:xfrm>
          <a:off x="152400" y="306941"/>
          <a:ext cx="5678805" cy="94678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de" sz="2000">
              <a:solidFill>
                <a:schemeClr val="bg1"/>
              </a:solidFill>
              <a:latin typeface="+mj-lt"/>
            </a:rPr>
            <a:t>Bilanzaufstellung</a:t>
          </a:r>
        </a:p>
        <a:p>
          <a:pPr marL="0" algn="l" rtl="0"/>
          <a:r>
            <a:rPr lang="de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Firmenname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Bild 1" descr="Abstraktes Bild" title="Banner 1">
          <a:extLst>
            <a:ext uri="{FF2B5EF4-FFF2-40B4-BE49-F238E27FC236}">
              <a16:creationId xmlns:a16="http://schemas.microsoft.com/office/drawing/2014/main" id="{DB30E036-49BD-4193-A5FF-4E03205610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xtfeld 1" descr="Bilanzaufstellung" title="Titel 1">
          <a:extLst>
            <a:ext uri="{FF2B5EF4-FFF2-40B4-BE49-F238E27FC236}">
              <a16:creationId xmlns:a16="http://schemas.microsoft.com/office/drawing/2014/main" id="{5FEBD333-2AD9-4CE2-A0B1-5100FBD546B1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de" sz="2000">
              <a:solidFill>
                <a:schemeClr val="bg1"/>
              </a:solidFill>
              <a:latin typeface="+mj-lt"/>
            </a:rPr>
            <a:t>Anlagevermögen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2" name="Bild 1" descr="Abstraktes Bild" title="Banner 1">
          <a:extLst>
            <a:ext uri="{FF2B5EF4-FFF2-40B4-BE49-F238E27FC236}">
              <a16:creationId xmlns:a16="http://schemas.microsoft.com/office/drawing/2014/main" id="{B17AEE54-0A1B-41E0-B53A-9F155DF2E2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" y="0"/>
          <a:ext cx="6294120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</xdr:rowOff>
    </xdr:from>
    <xdr:to>
      <xdr:col>3</xdr:col>
      <xdr:colOff>847725</xdr:colOff>
      <xdr:row>0</xdr:row>
      <xdr:rowOff>563881</xdr:rowOff>
    </xdr:to>
    <xdr:sp macro="" textlink="">
      <xdr:nvSpPr>
        <xdr:cNvPr id="3" name="Textfeld 1" descr="Bilanzaufstellung" title="Titel 1">
          <a:extLst>
            <a:ext uri="{FF2B5EF4-FFF2-40B4-BE49-F238E27FC236}">
              <a16:creationId xmlns:a16="http://schemas.microsoft.com/office/drawing/2014/main" id="{E39FB8D0-54E5-404A-A67E-ECCE7C758A3D}"/>
            </a:ext>
          </a:extLst>
        </xdr:cNvPr>
        <xdr:cNvSpPr txBox="1"/>
      </xdr:nvSpPr>
      <xdr:spPr>
        <a:xfrm>
          <a:off x="152400" y="1"/>
          <a:ext cx="5678805" cy="56388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de-DE" sz="2000">
              <a:solidFill>
                <a:schemeClr val="bg1"/>
              </a:solidFill>
              <a:latin typeface="+mj-lt"/>
            </a:rPr>
            <a:t>Schulden und Eigenkapital des Besitzers</a:t>
          </a:r>
          <a:endParaRPr lang="en-US" sz="2000">
            <a:solidFill>
              <a:schemeClr val="tx2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</xdr:wsDr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_Summary" displayName="Table_Summary" ref="B4:D7" totalsRowShown="0">
  <tableColumns count="3">
    <tableColumn id="1" xr3:uid="{00000000-0010-0000-0000-000001000000}" name="Bilanzzusammenfassung" dataDxfId="45"/>
    <tableColumn id="2" xr3:uid="{00000000-0010-0000-0000-000002000000}" name="Jahr 1" dataDxfId="44"/>
    <tableColumn id="3" xr3:uid="{00000000-0010-0000-0000-000003000000}" name="Jahr 2" dataDxfId="43"/>
  </tableColumns>
  <tableStyleInfo name="Unternehmenstabelle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CurrentAssets" displayName="Table_CurrentAssets" ref="B3:D10" totalsRowCount="1" headerRowDxfId="42" dataDxfId="41" totalsRowDxfId="40">
  <tableColumns count="3">
    <tableColumn id="1" xr3:uid="{00000000-0010-0000-0100-000001000000}" name="Umlaufvermögen" totalsRowLabel="Gesamtumlaufvermögen" dataDxfId="39" totalsRowDxfId="38"/>
    <tableColumn id="2" xr3:uid="{00000000-0010-0000-0100-000002000000}" name="Jahr 1" totalsRowFunction="sum" dataDxfId="37" totalsRowDxfId="36"/>
    <tableColumn id="3" xr3:uid="{00000000-0010-0000-0100-000003000000}" name="Jahr 2" totalsRowFunction="sum" dataDxfId="35" totalsRowDxfId="34"/>
  </tableColumns>
  <tableStyleInfo name="Unternehmenstabelle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FixedAssets" displayName="Table_FixedAssets" ref="B12:D17" totalsRowCount="1" totalsRowDxfId="33">
  <tableColumns count="3">
    <tableColumn id="1" xr3:uid="{00000000-0010-0000-0200-000001000000}" name="Anlagevermögen" totalsRowLabel="Gesamtanlagevermögen" dataDxfId="32" totalsRowDxfId="31"/>
    <tableColumn id="2" xr3:uid="{00000000-0010-0000-0200-000002000000}" name="Jahr 1" totalsRowFunction="sum" dataDxfId="30" totalsRowDxfId="29"/>
    <tableColumn id="3" xr3:uid="{00000000-0010-0000-0200-000003000000}" name="Jahr 2" totalsRowFunction="sum" dataDxfId="28" totalsRowDxfId="27"/>
  </tableColumns>
  <tableStyleInfo name="Unternehmenstabelle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OtherAssets" displayName="Table_OtherAssets" ref="B19:D21" totalsRowCount="1" totalsRowDxfId="26">
  <tableColumns count="3">
    <tableColumn id="1" xr3:uid="{00000000-0010-0000-0300-000001000000}" name="Sonstiges Guthaben" totalsRowLabel="Gesamtes sonstiges Vermögen" dataDxfId="25" totalsRowDxfId="24"/>
    <tableColumn id="2" xr3:uid="{00000000-0010-0000-0300-000002000000}" name="Jahr 1" totalsRowFunction="sum" dataDxfId="23" totalsRowDxfId="22"/>
    <tableColumn id="3" xr3:uid="{00000000-0010-0000-0300-000003000000}" name="Jahr 2" totalsRowFunction="sum" dataDxfId="21" totalsRowDxfId="20"/>
  </tableColumns>
  <tableStyleInfo name="Unternehmenstabelle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_CurrentLiabilities" displayName="Table_CurrentLiabilities" ref="B3:D10" totalsRowCount="1" totalsRowDxfId="19">
  <tableColumns count="3">
    <tableColumn id="1" xr3:uid="{00000000-0010-0000-0400-000001000000}" name="Kurzfristige Verbindlichkeiten" totalsRowLabel="Aktelle Gesamtverbindlichkeiten" dataDxfId="18" totalsRowDxfId="17"/>
    <tableColumn id="2" xr3:uid="{00000000-0010-0000-0400-000002000000}" name="Jahr 1" totalsRowFunction="sum" dataDxfId="16" totalsRowDxfId="15"/>
    <tableColumn id="3" xr3:uid="{00000000-0010-0000-0400-000003000000}" name="Jahr 2" totalsRowFunction="sum" dataDxfId="14" totalsRowDxfId="13"/>
  </tableColumns>
  <tableStyleInfo name="Unternehmenstabelle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_LongTermLiabilities" displayName="Table_LongTermLiabilities" ref="B12:D14" totalsRowCount="1" totalsRowDxfId="12">
  <tableColumns count="3">
    <tableColumn id="1" xr3:uid="{00000000-0010-0000-0500-000001000000}" name="Langfristige Verbindlichkeiten" totalsRowLabel="Langfristige Gesamtverbindlichkeiten" dataDxfId="11" totalsRowDxfId="10"/>
    <tableColumn id="2" xr3:uid="{00000000-0010-0000-0500-000002000000}" name="Jahr 1" totalsRowFunction="sum" dataDxfId="9" totalsRowDxfId="8"/>
    <tableColumn id="3" xr3:uid="{00000000-0010-0000-0500-000003000000}" name="Jahr 2" totalsRowFunction="sum" dataDxfId="7" totalsRowDxfId="6"/>
  </tableColumns>
  <tableStyleInfo name="Unternehmenstabelle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_OwnersEquity" displayName="Table_OwnersEquity" ref="B16:D19" totalsRowCount="1">
  <tableColumns count="3">
    <tableColumn id="1" xr3:uid="{00000000-0010-0000-0600-000001000000}" name="Eigenkapital des Besitzers" totalsRowLabel="Gesamteigenkapital des Besitzers" dataDxfId="5" totalsRowDxfId="4"/>
    <tableColumn id="2" xr3:uid="{00000000-0010-0000-0600-000002000000}" name="Jahr 1" totalsRowFunction="sum" dataDxfId="3" totalsRowDxfId="2"/>
    <tableColumn id="3" xr3:uid="{00000000-0010-0000-0600-000003000000}" name="Jahr 2" totalsRowFunction="sum" dataDxfId="1" totalsRowDxfId="0"/>
  </tableColumns>
  <tableStyleInfo name="Unternehmenstabelle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7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4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5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Relationship Type="http://schemas.openxmlformats.org/officeDocument/2006/relationships/table" Target="/xl/tables/table72.xml" Id="rId5" /><Relationship Type="http://schemas.openxmlformats.org/officeDocument/2006/relationships/table" Target="/xl/tables/table63.xml" Id="rId4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5" width="1.77734375" style="1" customWidth="1"/>
    <col min="6" max="16384" width="8.88671875" style="1"/>
  </cols>
  <sheetData>
    <row r="1" spans="2:5" ht="105.6" customHeight="1" x14ac:dyDescent="0.3">
      <c r="E1" s="1" t="s">
        <v>6</v>
      </c>
    </row>
    <row r="2" spans="2:5" ht="25.5" customHeight="1" x14ac:dyDescent="0.3">
      <c r="B2" s="2"/>
      <c r="C2" s="9" t="str">
        <f ca="1">"Jahr " &amp; YEAR(TODAY())-1</f>
        <v>Jahr 2018</v>
      </c>
      <c r="D2" s="9" t="str">
        <f ca="1">"Jahr " &amp; YEAR(TODAY())</f>
        <v>Jahr 2019</v>
      </c>
    </row>
    <row r="3" spans="2:5" ht="9" customHeight="1" x14ac:dyDescent="0.3"/>
    <row r="4" spans="2:5" ht="21" customHeight="1" x14ac:dyDescent="0.3">
      <c r="B4" s="12" t="s">
        <v>0</v>
      </c>
      <c r="C4" s="3" t="s">
        <v>4</v>
      </c>
      <c r="D4" s="4" t="s">
        <v>5</v>
      </c>
    </row>
    <row r="5" spans="2:5" ht="21" customHeight="1" x14ac:dyDescent="0.3">
      <c r="B5" s="5" t="s">
        <v>1</v>
      </c>
      <c r="C5" s="17">
        <f>Table_CurrentAssets[[#Totals],[Jahr 1]]+Table_FixedAssets[[#Totals],[Jahr 1]]+Table_OtherAssets[[#Totals],[Jahr 1]]</f>
        <v>9545</v>
      </c>
      <c r="D5" s="17">
        <f>Table_CurrentAssets[[#Totals],[Jahr 2]]+Table_FixedAssets[[#Totals],[Jahr 2]]+Table_OtherAssets[[#Totals],[Jahr 2]]</f>
        <v>12735</v>
      </c>
    </row>
    <row r="6" spans="2:5" ht="21" customHeight="1" x14ac:dyDescent="0.3">
      <c r="B6" s="8" t="s">
        <v>2</v>
      </c>
      <c r="C6" s="20">
        <f>Table_CurrentLiabilities[[#Totals],[Jahr 1]]+Table_LongTermLiabilities[[#Totals],[Jahr 1]]+Table_OwnersEquity[[#Totals],[Jahr 1]]</f>
        <v>8540</v>
      </c>
      <c r="D6" s="20">
        <f>Table_CurrentLiabilities[[#Totals],[Jahr 2]]+Table_LongTermLiabilities[[#Totals],[Jahr 2]]+Table_OwnersEquity[[#Totals],[Jahr 2]]</f>
        <v>6227</v>
      </c>
    </row>
    <row r="7" spans="2:5" ht="21" customHeight="1" x14ac:dyDescent="0.3">
      <c r="B7" s="7" t="s">
        <v>3</v>
      </c>
      <c r="C7" s="19">
        <f>C5-C6</f>
        <v>1005</v>
      </c>
      <c r="D7" s="19">
        <f>D5-D6</f>
        <v>6508</v>
      </c>
    </row>
    <row r="19" ht="12" customHeight="1" x14ac:dyDescent="0.3"/>
    <row r="31" ht="12" customHeight="1" x14ac:dyDescent="0.3"/>
  </sheetData>
  <dataValidations count="4">
    <dataValidation allowBlank="1" showInputMessage="1" showErrorMessage="1" promptTitle="Bilanzaufstellung" prompt="Geben Sie in Zelle C2 das Vorjahr ein und in Zelle D2 das aktuelle Jahr._x000a__x000a_Geben Sie Details zu Schulden/Eigenkapital des Besitzers in die Registerkarten ein. Saldo-Zusammenfassung/Jahr in Jahrestabellen auf Registerkarte werden aut. aktualisiert." sqref="A1" xr:uid="{00000000-0002-0000-0000-000000000000}"/>
    <dataValidation allowBlank="1" showInputMessage="1" showErrorMessage="1" prompt="Geben Sie in diese Zelle das Vorjahr ein" sqref="C2" xr:uid="{00000000-0002-0000-0000-000001000000}"/>
    <dataValidation allowBlank="1" showInputMessage="1" showErrorMessage="1" prompt="Geben Sie in diese Zelle aktuelle Jahr ein" sqref="D2" xr:uid="{00000000-0002-0000-0000-000002000000}"/>
    <dataValidation allowBlank="1" showInputMessage="1" showErrorMessage="1" prompt="Diese Tabelle wird automatisch mit den Daten aus den Registerkarten Vermögenswerte und Schulden und Eigenkapital des Besitzers aktualisiert." sqref="B4" xr:uid="{00000000-0002-0000-0000-000003000000}"/>
  </dataValidations>
  <printOptions horizontalCentered="1"/>
  <pageMargins left="0.7" right="0.7" top="0.75" bottom="0.5" header="0.3" footer="0.3"/>
  <pageSetup paperSize="9" orientation="portrait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1"/>
  <sheetViews>
    <sheetView showGridLines="0" showRowColHeaders="0" workbookViewId="0"/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9" width="1.77734375" style="1" customWidth="1"/>
    <col min="10" max="16384" width="8.88671875" style="1"/>
  </cols>
  <sheetData>
    <row r="1" spans="2:5" ht="45" customHeight="1" x14ac:dyDescent="0.4">
      <c r="B1" s="13"/>
      <c r="C1" s="14"/>
      <c r="D1" s="14"/>
      <c r="E1" s="1" t="s">
        <v>6</v>
      </c>
    </row>
    <row r="2" spans="2:5" ht="21" customHeight="1" x14ac:dyDescent="0.3">
      <c r="C2" s="11" t="str">
        <f ca="1">Preceding_Year</f>
        <v>Jahr 2018</v>
      </c>
      <c r="D2" s="11" t="str">
        <f ca="1">Current_Year</f>
        <v>Jahr 2019</v>
      </c>
    </row>
    <row r="3" spans="2:5" ht="21" customHeight="1" x14ac:dyDescent="0.3">
      <c r="B3" s="12" t="s">
        <v>7</v>
      </c>
      <c r="C3" s="3" t="s">
        <v>4</v>
      </c>
      <c r="D3" s="4" t="s">
        <v>5</v>
      </c>
    </row>
    <row r="4" spans="2:5" ht="21" customHeight="1" x14ac:dyDescent="0.3">
      <c r="B4" s="5" t="s">
        <v>8</v>
      </c>
      <c r="C4" s="17">
        <v>1000</v>
      </c>
      <c r="D4" s="17">
        <v>1700</v>
      </c>
    </row>
    <row r="5" spans="2:5" ht="21" customHeight="1" x14ac:dyDescent="0.3">
      <c r="B5" s="5" t="s">
        <v>9</v>
      </c>
      <c r="C5" s="17">
        <v>1500</v>
      </c>
      <c r="D5" s="17">
        <v>2550</v>
      </c>
    </row>
    <row r="6" spans="2:5" ht="21" customHeight="1" x14ac:dyDescent="0.3">
      <c r="B6" s="5" t="s">
        <v>10</v>
      </c>
      <c r="C6" s="17">
        <v>650</v>
      </c>
      <c r="D6" s="17">
        <v>1250</v>
      </c>
    </row>
    <row r="7" spans="2:5" ht="21" customHeight="1" x14ac:dyDescent="0.3">
      <c r="B7" s="5" t="s">
        <v>11</v>
      </c>
      <c r="C7" s="17">
        <v>150</v>
      </c>
      <c r="D7" s="17">
        <v>230</v>
      </c>
    </row>
    <row r="8" spans="2:5" ht="21" customHeight="1" x14ac:dyDescent="0.3">
      <c r="B8" s="5" t="s">
        <v>12</v>
      </c>
      <c r="C8" s="17">
        <v>1230</v>
      </c>
      <c r="D8" s="17">
        <v>950</v>
      </c>
    </row>
    <row r="9" spans="2:5" ht="21" customHeight="1" x14ac:dyDescent="0.3">
      <c r="B9" s="5" t="s">
        <v>13</v>
      </c>
      <c r="C9" s="17">
        <v>120</v>
      </c>
      <c r="D9" s="17">
        <v>120</v>
      </c>
    </row>
    <row r="10" spans="2:5" ht="21" customHeight="1" x14ac:dyDescent="0.3">
      <c r="B10" s="6" t="s">
        <v>14</v>
      </c>
      <c r="C10" s="18">
        <f>SUBTOTAL(109,Table_CurrentAssets[Jahr 1])</f>
        <v>4650</v>
      </c>
      <c r="D10" s="18">
        <f>SUBTOTAL(109,Table_CurrentAssets[Jahr 2])</f>
        <v>6800</v>
      </c>
    </row>
    <row r="12" spans="2:5" ht="21" customHeight="1" x14ac:dyDescent="0.3">
      <c r="B12" s="12" t="s">
        <v>15</v>
      </c>
      <c r="C12" s="3" t="s">
        <v>4</v>
      </c>
      <c r="D12" s="4" t="s">
        <v>5</v>
      </c>
    </row>
    <row r="13" spans="2:5" ht="21" customHeight="1" x14ac:dyDescent="0.3">
      <c r="B13" s="5" t="s">
        <v>16</v>
      </c>
      <c r="C13" s="17">
        <v>2500</v>
      </c>
      <c r="D13" s="17">
        <v>2500</v>
      </c>
    </row>
    <row r="14" spans="2:5" ht="21" customHeight="1" x14ac:dyDescent="0.3">
      <c r="B14" s="5" t="s">
        <v>17</v>
      </c>
      <c r="C14" s="17">
        <v>450</v>
      </c>
      <c r="D14" s="17">
        <v>350</v>
      </c>
    </row>
    <row r="15" spans="2:5" ht="21" customHeight="1" x14ac:dyDescent="0.3">
      <c r="B15" s="5" t="s">
        <v>18</v>
      </c>
      <c r="C15" s="17">
        <v>1250</v>
      </c>
      <c r="D15" s="17">
        <v>1600</v>
      </c>
    </row>
    <row r="16" spans="2:5" ht="21" customHeight="1" x14ac:dyDescent="0.3">
      <c r="B16" s="5" t="s">
        <v>19</v>
      </c>
      <c r="C16" s="17">
        <v>545</v>
      </c>
      <c r="D16" s="17">
        <v>1295</v>
      </c>
    </row>
    <row r="17" spans="2:4" ht="21" customHeight="1" x14ac:dyDescent="0.3">
      <c r="B17" s="7" t="s">
        <v>20</v>
      </c>
      <c r="C17" s="19">
        <f>SUBTOTAL(109,Table_FixedAssets[Jahr 1])</f>
        <v>4745</v>
      </c>
      <c r="D17" s="19">
        <f>SUBTOTAL(109,Table_FixedAssets[Jahr 2])</f>
        <v>5745</v>
      </c>
    </row>
    <row r="19" spans="2:4" ht="21" customHeight="1" x14ac:dyDescent="0.3">
      <c r="B19" s="12" t="s">
        <v>21</v>
      </c>
      <c r="C19" s="3" t="s">
        <v>4</v>
      </c>
      <c r="D19" s="4" t="s">
        <v>5</v>
      </c>
    </row>
    <row r="20" spans="2:4" ht="21" customHeight="1" x14ac:dyDescent="0.3">
      <c r="B20" s="5" t="s">
        <v>22</v>
      </c>
      <c r="C20" s="17">
        <v>150</v>
      </c>
      <c r="D20" s="17">
        <v>190</v>
      </c>
    </row>
    <row r="21" spans="2:4" ht="21" customHeight="1" x14ac:dyDescent="0.3">
      <c r="B21" s="7" t="s">
        <v>23</v>
      </c>
      <c r="C21" s="19">
        <f>SUBTOTAL(109,Table_OtherAssets[Jahr 1])</f>
        <v>150</v>
      </c>
      <c r="D21" s="19">
        <f>SUBTOTAL(109,Table_OtherAssets[Jahr 2])</f>
        <v>190</v>
      </c>
    </row>
  </sheetData>
  <dataValidations count="2">
    <dataValidation allowBlank="1" showInputMessage="1" showErrorMessage="1" prompt="Diese Zelle wird automatisch aus der Registerkarte Zusammenfassung aktualisiert." sqref="C2:D2" xr:uid="{00000000-0002-0000-0100-000000000000}"/>
    <dataValidation allowBlank="1" showInputMessage="1" showErrorMessage="1" prompt="Geben Sie aktuelle Anlagen, Anlagevermögen und Details zu anderen Anlagen in diese Registerkarte ein" sqref="A1" xr:uid="{00000000-0002-0000-01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19"/>
  <sheetViews>
    <sheetView showGridLines="0" showRowColHeaders="0" zoomScaleNormal="100" workbookViewId="0"/>
  </sheetViews>
  <sheetFormatPr defaultColWidth="8.88671875" defaultRowHeight="21" customHeight="1" x14ac:dyDescent="0.3"/>
  <cols>
    <col min="1" max="1" width="1.77734375" style="1" customWidth="1"/>
    <col min="2" max="2" width="38.77734375" style="1" customWidth="1"/>
    <col min="3" max="3" width="18.77734375" style="1" customWidth="1"/>
    <col min="4" max="4" width="17.44140625" style="1" customWidth="1"/>
    <col min="5" max="10" width="1.77734375" style="1" customWidth="1"/>
    <col min="11" max="16384" width="8.88671875" style="1"/>
  </cols>
  <sheetData>
    <row r="1" spans="2:5" ht="45" customHeight="1" x14ac:dyDescent="0.4">
      <c r="B1" s="15"/>
      <c r="C1" s="16"/>
      <c r="D1" s="16"/>
      <c r="E1" s="1" t="s">
        <v>6</v>
      </c>
    </row>
    <row r="2" spans="2:5" ht="21" customHeight="1" x14ac:dyDescent="0.3">
      <c r="C2" s="10" t="str">
        <f ca="1">Preceding_Year</f>
        <v>Jahr 2018</v>
      </c>
      <c r="D2" s="10" t="str">
        <f ca="1">Current_Year</f>
        <v>Jahr 2019</v>
      </c>
    </row>
    <row r="3" spans="2:5" ht="21" customHeight="1" x14ac:dyDescent="0.3">
      <c r="B3" s="12" t="s">
        <v>24</v>
      </c>
      <c r="C3" s="3" t="s">
        <v>4</v>
      </c>
      <c r="D3" s="4" t="s">
        <v>5</v>
      </c>
    </row>
    <row r="4" spans="2:5" ht="21" customHeight="1" x14ac:dyDescent="0.3">
      <c r="B4" s="5" t="s">
        <v>25</v>
      </c>
      <c r="C4" s="17">
        <v>180</v>
      </c>
      <c r="D4" s="17">
        <v>252</v>
      </c>
    </row>
    <row r="5" spans="2:5" ht="21" customHeight="1" x14ac:dyDescent="0.3">
      <c r="B5" s="5" t="s">
        <v>26</v>
      </c>
      <c r="C5" s="17">
        <v>250</v>
      </c>
      <c r="D5" s="17">
        <v>370</v>
      </c>
    </row>
    <row r="6" spans="2:5" ht="21" customHeight="1" x14ac:dyDescent="0.3">
      <c r="B6" s="5" t="s">
        <v>27</v>
      </c>
      <c r="C6" s="17">
        <v>240</v>
      </c>
      <c r="D6" s="17">
        <v>190</v>
      </c>
    </row>
    <row r="7" spans="2:5" ht="21" customHeight="1" x14ac:dyDescent="0.3">
      <c r="B7" s="5" t="s">
        <v>28</v>
      </c>
      <c r="C7" s="17">
        <v>120</v>
      </c>
      <c r="D7" s="17">
        <v>130</v>
      </c>
    </row>
    <row r="8" spans="2:5" ht="21" customHeight="1" x14ac:dyDescent="0.3">
      <c r="B8" s="5" t="s">
        <v>29</v>
      </c>
      <c r="C8" s="17">
        <v>0</v>
      </c>
      <c r="D8" s="17">
        <v>0</v>
      </c>
    </row>
    <row r="9" spans="2:5" ht="21" customHeight="1" x14ac:dyDescent="0.3">
      <c r="B9" s="5" t="s">
        <v>13</v>
      </c>
      <c r="C9" s="17">
        <v>250</v>
      </c>
      <c r="D9" s="17">
        <v>235</v>
      </c>
    </row>
    <row r="10" spans="2:5" ht="21" customHeight="1" x14ac:dyDescent="0.3">
      <c r="B10" s="7" t="s">
        <v>30</v>
      </c>
      <c r="C10" s="19">
        <f>SUBTOTAL(109,Table_CurrentLiabilities[Jahr 1])</f>
        <v>1040</v>
      </c>
      <c r="D10" s="19">
        <f>SUBTOTAL(109,Table_CurrentLiabilities[Jahr 2])</f>
        <v>1177</v>
      </c>
    </row>
    <row r="12" spans="2:5" ht="21" customHeight="1" x14ac:dyDescent="0.3">
      <c r="B12" s="12" t="s">
        <v>31</v>
      </c>
      <c r="C12" s="3" t="s">
        <v>4</v>
      </c>
      <c r="D12" s="4" t="s">
        <v>5</v>
      </c>
    </row>
    <row r="13" spans="2:5" ht="21" customHeight="1" x14ac:dyDescent="0.3">
      <c r="B13" s="5" t="s">
        <v>32</v>
      </c>
      <c r="C13" s="17">
        <v>1500</v>
      </c>
      <c r="D13" s="17">
        <v>1900</v>
      </c>
    </row>
    <row r="14" spans="2:5" ht="21" customHeight="1" x14ac:dyDescent="0.3">
      <c r="B14" s="7" t="s">
        <v>33</v>
      </c>
      <c r="C14" s="19">
        <f>SUBTOTAL(109,Table_LongTermLiabilities[Jahr 1])</f>
        <v>1500</v>
      </c>
      <c r="D14" s="19">
        <f>SUBTOTAL(109,Table_LongTermLiabilities[Jahr 2])</f>
        <v>1900</v>
      </c>
    </row>
    <row r="16" spans="2:5" ht="21" customHeight="1" x14ac:dyDescent="0.3">
      <c r="B16" s="12" t="s">
        <v>34</v>
      </c>
      <c r="C16" s="3" t="s">
        <v>4</v>
      </c>
      <c r="D16" s="4" t="s">
        <v>5</v>
      </c>
    </row>
    <row r="17" spans="2:4" ht="21" customHeight="1" x14ac:dyDescent="0.3">
      <c r="B17" s="5" t="s">
        <v>35</v>
      </c>
      <c r="C17" s="17">
        <v>5500</v>
      </c>
      <c r="D17" s="17">
        <v>2500</v>
      </c>
    </row>
    <row r="18" spans="2:4" ht="21" customHeight="1" x14ac:dyDescent="0.3">
      <c r="B18" s="5" t="s">
        <v>36</v>
      </c>
      <c r="C18" s="17">
        <v>500</v>
      </c>
      <c r="D18" s="17">
        <v>650</v>
      </c>
    </row>
    <row r="19" spans="2:4" ht="21" customHeight="1" x14ac:dyDescent="0.3">
      <c r="B19" s="7" t="s">
        <v>37</v>
      </c>
      <c r="C19" s="19">
        <f>SUBTOTAL(109,Table_OwnersEquity[Jahr 1])</f>
        <v>6000</v>
      </c>
      <c r="D19" s="19">
        <f>SUBTOTAL(109,Table_OwnersEquity[Jahr 2])</f>
        <v>3150</v>
      </c>
    </row>
  </sheetData>
  <dataValidations count="2">
    <dataValidation allowBlank="1" showInputMessage="1" showErrorMessage="1" prompt="Diese Zelle wird automatisch aus der Registerkarte Zusammenfassung aktualisiert." sqref="C2:D2" xr:uid="{00000000-0002-0000-0200-000000000000}"/>
    <dataValidation allowBlank="1" showInputMessage="1" showErrorMessage="1" prompt="Geben Sie auf dieser Registerkarte aktuelle Schulden, langfristige Schulden und Details zum Eigenkapital des Besitzers an" sqref="A1" xr:uid="{00000000-0002-0000-0200-000001000000}"/>
  </dataValidations>
  <printOptions horizontalCentered="1"/>
  <pageMargins left="0.7" right="0.7" top="0.75" bottom="0.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A448C893-941E-4E59-871D-C8899FD1A6B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2.xml><?xml version="1.0" encoding="utf-8"?>
<ds:datastoreItem xmlns:ds="http://schemas.openxmlformats.org/officeDocument/2006/customXml" ds:itemID="{ECF4DDB1-758E-4141-9C96-BD2A23C76E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TM44461500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ap:HeadingPairs>
  <ap:TitlesOfParts>
    <vt:vector baseType="lpstr" size="5">
      <vt:lpstr>Zusammenfassung</vt:lpstr>
      <vt:lpstr>Anlagevermögen</vt:lpstr>
      <vt:lpstr>Schulden und Eigenkapital de...</vt:lpstr>
      <vt:lpstr>Current_Year</vt:lpstr>
      <vt:lpstr>Preceding_Year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2019-07-12T07:00:08Z</dcterms:created>
  <dcterms:modified xsi:type="dcterms:W3CDTF">2019-09-03T08:34:01Z</dcterms:modified>
</cp:coreProperties>
</file>