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tables/table52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43.xml" ContentType="application/vnd.openxmlformats-officedocument.spreadsheetml.table+xml"/>
  <Override PartName="/xl/tables/table34.xml" ContentType="application/vnd.openxmlformats-officedocument.spreadsheetml.table+xml"/>
  <Override PartName="/xl/tables/table25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acyl\Desktop\de-DE\"/>
    </mc:Choice>
  </mc:AlternateContent>
  <bookViews>
    <workbookView xWindow="0" yWindow="0" windowWidth="24000" windowHeight="13635" xr2:uid="{00000000-000D-0000-FFFF-FFFF00000000}"/>
  </bookViews>
  <sheets>
    <sheet name="Anfang" sheetId="3" r:id="rId1"/>
    <sheet name="Kundenrentabilitä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<sst xmlns="http://schemas.openxmlformats.org/spreadsheetml/2006/main" count="69" uniqueCount="52">
  <si>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ÜBER DIESE VORLAGE</t>
  </si>
  <si>
    <t>Geben Sie Informationen wie Firmennamen, Datum und Details in Tabellen ein.</t>
  </si>
  <si>
    <t>Werte in Zellen, die Formeln enthalten, und in der Tabelle “Metrikzusammenfassung” werden automatisch berechnet, und das Diagramm wird aktualisiert.</t>
  </si>
  <si>
    <t xml:space="preserve">Anmerkung:  </t>
  </si>
  <si>
    <t>Zusätzliche Anweisungen wurden in Spalte A auf dem Arbeitsblatt KUNDENRENTABILITÄT bereitgestellt. Dieser Text wurde absichtlich ausgeblendet. Um die Texte zu entfernen, wählen Sie Spalte A und dann ENTF aus. Um die Texte einzublenden, wählen Sie Spalte A aus, und ändern Sie die Schriftfarbe.</t>
  </si>
  <si>
    <t>Um mehr über Tabellen zu erfahren, drücken Sie auf diesem Arbeitsblatt die UMSCHALTTASTE und dann F10 innerhalb einer Tabelle, wählen Sie die Option TABELLE und dann ALTERNATIVTEXT aus.</t>
  </si>
  <si>
    <t>Erstellen Sie auf diesem Arbeitsblatt eine Kundenrentabilitätsanalyse. Nützliche Anweisungen zum Verwenden dieses Arbeitsblatts befinden sich in Zellen in dieser Spalte. Drücken Sie die NACH-UNTEN-TASTE, um anzufangen.</t>
  </si>
  <si>
    <t>Der Titel dieses Arbeitsblatts befindet sich in der Zelle rechts.</t>
  </si>
  <si>
    <t>Geben Sie das Datum in der Zelle rechts ein.</t>
  </si>
  <si>
    <t>Der Tipp steht in der Zelle rechts.</t>
  </si>
  <si>
    <t>Geben Sie Details in der Tabelle "Kundenaktivität" ein, die in der Zelle rechts beginnt. Die nächste Anweisung finden Sie in Zelle A12.</t>
  </si>
  <si>
    <t>Geben Sie Details in der Tabelle "Rentabilitätsanalyse" ein, die in der Zelle rechts beginnt. Die nächste Anweisung finden Sie in Zelle A16.</t>
  </si>
  <si>
    <t>Geben Sie Details in der Tabelle "Vertriebskosten" ein, die in der Zelle rechts anfängt. Die nächste Anweisung finden Sie in Zelle A23.</t>
  </si>
  <si>
    <t>Geben Sie Details in der Tabelle "Sonstige Kosten" ein, die in der Zelle rechts beginnt. Die nächste Anweisung finden Sie in Zelle A31.</t>
  </si>
  <si>
    <t>Die Tabelle “Metrikzusammenfassung”, die in der Zelle rechts beginnt, wird automatisch aktualisiert. Die nächste Anweisung finden Sie in Zelle A37.</t>
  </si>
  <si>
    <t>Ein gruppiertes Säulendiagramm, das die Metrikzusammenfassung pro Kundensegment darstellt, befindet sich in der Zelle rechts.</t>
  </si>
  <si>
    <t>Firmenname</t>
  </si>
  <si>
    <t>Kundenrentabilitätsanalyse</t>
  </si>
  <si>
    <t>Datum</t>
  </si>
  <si>
    <t>Graue Zellen werden automatisch berechnet. Sie brauchen nichts in ihnen einzugeben.</t>
  </si>
  <si>
    <t>Kundenaktivität:</t>
  </si>
  <si>
    <t>Anzahl der aktiven Kunden – Beginn des Zeitraums</t>
  </si>
  <si>
    <t>Anzahl der hinzugefügten Kunden</t>
  </si>
  <si>
    <t>Anzahl der verlorenen/abgegangenen Kunden</t>
  </si>
  <si>
    <t>Anzahl der aktiven Kunden – Ende des Zeitraums</t>
  </si>
  <si>
    <t>Rentabilitätsanalyse:</t>
  </si>
  <si>
    <t>Umsatzerlös pro Segment</t>
  </si>
  <si>
    <t>Gewichtung</t>
  </si>
  <si>
    <t>Vertriebskosten:</t>
  </si>
  <si>
    <t>Laufende Kosten für Service und Support</t>
  </si>
  <si>
    <t>Andere direkte Kosten pro Kunde</t>
  </si>
  <si>
    <t>Gesamtvertriebskosten</t>
  </si>
  <si>
    <t>Bruttogewinnmarge</t>
  </si>
  <si>
    <t>Sonstige Kosten:</t>
  </si>
  <si>
    <t>Kundenakquise</t>
  </si>
  <si>
    <t>Kundenmarketing</t>
  </si>
  <si>
    <t>Kundenabgang</t>
  </si>
  <si>
    <t>Summe sonstiger Kosten pro Kunde</t>
  </si>
  <si>
    <t>Kundenerlös pro Segment</t>
  </si>
  <si>
    <t>Metrikzusammenfassung:</t>
  </si>
  <si>
    <t>Durchschnittliche Kosten pro akquiriertem Kunden</t>
  </si>
  <si>
    <t>Durchschnittliche Kosten pro abgegangenem Kunden</t>
  </si>
  <si>
    <t>Durchschnittliche Marketingkosten pro aktivem Kunden</t>
  </si>
  <si>
    <t>Durchschnittlicher Gewinn (Verlust) pro Kunde</t>
  </si>
  <si>
    <t>Ein gruppiertes Säulendiagramm, das die Metrikzusammenfassung pro Kundensegment darstellt, befindet sich in dieser Zelle.</t>
  </si>
  <si>
    <t>Segmentname 1</t>
  </si>
  <si>
    <t>Segmentname 2</t>
  </si>
  <si>
    <t>Segmentname 3</t>
  </si>
  <si>
    <t>Gesamt</t>
  </si>
  <si>
    <t>Trend</t>
  </si>
  <si>
    <t>Verwenden Sie diese Kundenrentabilitätsanalyse, um Kundenaktivität, Vertriebskosten und sonstige Kosten im Blick zu behalten.</t>
  </si>
  <si>
    <t>Geben Sie den Firmenname in der Zelle rechts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</si>
</sst>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;[Red]#,##0\ &quot;€&quot;"/>
    <numFmt numFmtId="167" formatCode="0_ ;[Red]\-0\ "/>
  </numFmts>
  <fonts count="31" x14ac:knownFonts="1">
    <font>
      <sz val="10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  <font>
      <sz val="18"/>
      <color theme="3"/>
      <name val="Sylfaen"/>
      <family val="2"/>
      <scheme val="maj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1" borderId="5" applyNumberFormat="0" applyAlignment="0" applyProtection="0"/>
    <xf numFmtId="0" fontId="24" fillId="11" borderId="4" applyNumberFormat="0" applyAlignment="0" applyProtection="0"/>
    <xf numFmtId="0" fontId="25" fillId="0" borderId="6" applyNumberFormat="0" applyFill="0" applyAlignment="0" applyProtection="0"/>
    <xf numFmtId="0" fontId="26" fillId="12" borderId="7" applyNumberFormat="0" applyAlignment="0" applyProtection="0"/>
    <xf numFmtId="0" fontId="27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3">
      <alignment horizontal="left" vertical="center"/>
    </xf>
    <xf numFmtId="0" fontId="2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>
      <alignment horizontal="left" vertical="center"/>
    </xf>
    <xf numFmtId="0" fontId="10" fillId="2" borderId="0" xfId="2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11" fillId="0" borderId="0" xfId="3" applyNumberFormat="1">
      <alignment horizontal="left" vertical="center"/>
    </xf>
    <xf numFmtId="0" fontId="7" fillId="0" borderId="2" xfId="0" applyFont="1" applyBorder="1" applyAlignment="1">
      <alignment horizontal="left"/>
    </xf>
    <xf numFmtId="9" fontId="7" fillId="4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0" xfId="4" applyFill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66" fontId="7" fillId="0" borderId="0" xfId="0" applyNumberFormat="1" applyFont="1" applyAlignment="1">
      <alignment horizontal="center"/>
    </xf>
    <xf numFmtId="167" fontId="7" fillId="0" borderId="1" xfId="0" applyNumberFormat="1" applyFont="1" applyBorder="1" applyAlignment="1">
      <alignment horizontal="right"/>
    </xf>
    <xf numFmtId="167" fontId="7" fillId="4" borderId="1" xfId="0" applyNumberFormat="1" applyFont="1" applyFill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2" fillId="4" borderId="3" xfId="0" applyNumberFormat="1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8" fontId="7" fillId="4" borderId="1" xfId="0" applyNumberFormat="1" applyFont="1" applyFill="1" applyBorder="1" applyAlignment="1">
      <alignment horizontal="right"/>
    </xf>
    <xf numFmtId="8" fontId="7" fillId="4" borderId="2" xfId="0" applyNumberFormat="1" applyFont="1" applyFill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0" fontId="8" fillId="5" borderId="0" xfId="0" applyFont="1" applyFill="1" applyAlignment="1">
      <alignment vertical="center"/>
    </xf>
    <xf numFmtId="0" fontId="2" fillId="0" borderId="0" xfId="0" applyFont="1" applyAlignment="1">
      <alignment horizont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6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5" builtinId="3" customBuiltin="1"/>
    <cellStyle name="Neutral" xfId="13" builtinId="28" customBuiltin="1"/>
    <cellStyle name="Notiz" xfId="20" builtinId="10" customBuiltin="1"/>
    <cellStyle name="Prozent" xfId="9" builtinId="5" customBuiltin="1"/>
    <cellStyle name="Schlecht" xfId="12" builtinId="27" customBuiltin="1"/>
    <cellStyle name="Standard" xfId="0" builtinId="0" customBuiltin="1"/>
    <cellStyle name="Überschrift" xfId="10" builtinId="15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  <cellStyle name="Verknüpfte Zelle" xfId="17" builtinId="24" customBuiltin="1"/>
    <cellStyle name="Währung" xfId="7" builtinId="4" customBuiltin="1"/>
    <cellStyle name="Währung [0]" xfId="8" builtinId="7" customBuiltin="1"/>
    <cellStyle name="Warnender Text" xfId="19" builtinId="11" customBuiltin="1"/>
    <cellStyle name="Zelle überprüfen" xfId="18" builtinId="23" customBuiltin="1"/>
  </cellStyles>
  <dxfs count="47"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2" formatCode="#,##0.00\ &quot;€&quot;;[Red]\-#,##0.00\ &quot;€&quot;"/>
    </dxf>
    <dxf>
      <numFmt numFmtId="168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</dxfs>
  <tableStyles count="1" defaultTableStyle="TableStyleMedium2" defaultPivotStyle="PivotStyleLight16">
    <tableStyle name="Analyse" pivot="0" count="3" xr9:uid="{9FA7E540-D70E-4911-9BDC-F36051D9879C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ylfaen"/>
                <a:ea typeface="Sylfaen"/>
                <a:cs typeface="Sylfaen"/>
              </a:defRPr>
            </a:pPr>
            <a:r>
              <a:rPr lang="en-US"/>
              <a:t>Metrikzusammenfassung pro Kundensegment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Kundenrentabilität!$B$32</c:f>
              <c:strCache>
                <c:ptCount val="1"/>
                <c:pt idx="0">
                  <c:v>Durchschnittliche Kosten pro akquiriertem Kunden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Kundenrentabilität!$C$31:$E$31</c:f>
              <c:strCache>
                <c:ptCount val="3"/>
                <c:pt idx="0">
                  <c:v>Segmentname 1</c:v>
                </c:pt>
                <c:pt idx="1">
                  <c:v>Segmentname 2</c:v>
                </c:pt>
                <c:pt idx="2">
                  <c:v>Segmentname 3</c:v>
                </c:pt>
              </c:strCache>
            </c:strRef>
          </c:cat>
          <c:val>
            <c:numRef>
              <c:f>Kundenrentabilität!$C$32:$E$32</c:f>
              <c:numCache>
                <c:formatCode>"€"#,##0.00_);[Red]\("€"#,##0.00\)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Kundenrentabilität!$B$33</c:f>
              <c:strCache>
                <c:ptCount val="1"/>
                <c:pt idx="0">
                  <c:v>Durchschnittliche Kosten pro abgegangenem Kunden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Kundenrentabilität!$C$31:$E$31</c:f>
              <c:strCache>
                <c:ptCount val="3"/>
                <c:pt idx="0">
                  <c:v>Segmentname 1</c:v>
                </c:pt>
                <c:pt idx="1">
                  <c:v>Segmentname 2</c:v>
                </c:pt>
                <c:pt idx="2">
                  <c:v>Segmentname 3</c:v>
                </c:pt>
              </c:strCache>
            </c:strRef>
          </c:cat>
          <c:val>
            <c:numRef>
              <c:f>Kundenrentabilität!$C$33:$E$33</c:f>
              <c:numCache>
                <c:formatCode>"€"#,##0.00_);[Red]\("€"#,##0.00\)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Kundenrentabilität!$B$34</c:f>
              <c:strCache>
                <c:ptCount val="1"/>
                <c:pt idx="0">
                  <c:v>Durchschnittliche Marketingkosten pro aktivem Kunden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Kundenrentabilität!$C$31:$E$31</c:f>
              <c:strCache>
                <c:ptCount val="3"/>
                <c:pt idx="0">
                  <c:v>Segmentname 1</c:v>
                </c:pt>
                <c:pt idx="1">
                  <c:v>Segmentname 2</c:v>
                </c:pt>
                <c:pt idx="2">
                  <c:v>Segmentname 3</c:v>
                </c:pt>
              </c:strCache>
            </c:strRef>
          </c:cat>
          <c:val>
            <c:numRef>
              <c:f>Kundenrentabilität!$C$34:$E$34</c:f>
              <c:numCache>
                <c:formatCode>"€"#,##0.00_);[Red]\("€"#,##0.00\)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Kundenrentabilität!$B$35</c:f>
              <c:strCache>
                <c:ptCount val="1"/>
                <c:pt idx="0">
                  <c:v>Durchschnittlicher Gewinn (Verlust) pro Kunde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Kundenrentabilität!$C$31:$E$31</c:f>
              <c:strCache>
                <c:ptCount val="3"/>
                <c:pt idx="0">
                  <c:v>Segmentname 1</c:v>
                </c:pt>
                <c:pt idx="1">
                  <c:v>Segmentname 2</c:v>
                </c:pt>
                <c:pt idx="2">
                  <c:v>Segmentname 3</c:v>
                </c:pt>
              </c:strCache>
            </c:strRef>
          </c:cat>
          <c:val>
            <c:numRef>
              <c:f>Kundenrentabilität!$C$35:$E$35</c:f>
              <c:numCache>
                <c:formatCode>"€"#,##0.00_);[Red]\("€"#,##0.00\)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Segment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923925</xdr:colOff>
      <xdr:row>36</xdr:row>
      <xdr:rowOff>3009900</xdr:rowOff>
    </xdr:to>
    <xdr:graphicFrame macro="">
      <xdr:nvGraphicFramePr>
        <xdr:cNvPr id="4" name="Diagramm 3" descr="Gruppiertes Säulendiagramm mit der Darstellung der Metrikzusammenfassung pro Kundensegm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KundenAktivität" displayName="KundenAktivität" ref="B6:F10" totalsRowCount="1" headerRowDxfId="46" dataDxfId="45" totalsRowDxfId="43" tableBorderDxfId="44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Kundenaktivität:" totalsRowLabel="Anzahl der aktiven Kunden – Ende des Zeitraums" totalsRowDxfId="42"/>
    <tableColumn id="2" xr3:uid="{F859DF2C-23D6-4D00-AE22-4141170CC6D3}" name="Segmentname 1" totalsRowFunction="sum" dataDxfId="41" totalsRowDxfId="40"/>
    <tableColumn id="3" xr3:uid="{4686E8BC-4E39-43BA-8849-F7DF57E33209}" name="Segmentname 2" totalsRowFunction="sum" dataDxfId="39" totalsRowDxfId="38"/>
    <tableColumn id="4" xr3:uid="{EECFFF9E-ECC4-433F-911A-77D05A0B4DC7}" name="Segmentname 3" totalsRowFunction="sum" dataDxfId="37" totalsRowDxfId="36"/>
    <tableColumn id="5" xr3:uid="{51148B98-8974-431B-B6D4-56D38D69FC80}" name="Gesamt" totalsRowFunction="sum" dataDxfId="35" totalsRowDxfId="34"/>
  </tableColumns>
  <tableStyleInfo name="Analyse" showFirstColumn="0" showLastColumn="0" showRowStripes="0" showColumnStripes="0"/>
  <extLst>
    <ext xmlns:x14="http://schemas.microsoft.com/office/spreadsheetml/2009/9/main" uri="{504A1905-F514-4f6f-8877-14C23A59335A}">
      <x14:table altTextSummary="Geben Sie in dieser Tabelle die Kundenaktivität und Segmentnamen ein. Die Summen werden automatisch berechnet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RentabilitätsAnalyse" displayName="RentabilitätsAnalyse" ref="B12:F14" headerRowDxfId="33" tableBorderDxfId="32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Rentabilitätsanalyse:" totalsRowLabel="Ergebnis" dataDxfId="31" totalsRowDxfId="30"/>
    <tableColumn id="2" xr3:uid="{69BB4454-38D1-4A4B-9612-D2AEF9CCE463}" name="Segmentname 1">
      <calculatedColumnFormula>+C12/$F$13</calculatedColumnFormula>
    </tableColumn>
    <tableColumn id="3" xr3:uid="{10DD5B5D-C87B-41FB-8117-30FC5C64E43E}" name="Segmentname 2">
      <calculatedColumnFormula>+D12/$F$13</calculatedColumnFormula>
    </tableColumn>
    <tableColumn id="4" xr3:uid="{A849B82B-22BA-4F89-A9CD-A24477688E02}" name="Segmentname 3">
      <calculatedColumnFormula>+E12/$F$13</calculatedColumnFormula>
    </tableColumn>
    <tableColumn id="5" xr3:uid="{55C9B8BB-7E5B-4EC1-9AEB-DC98EF62A126}" name="Gesamt" totalsRowFunction="sum" dataDxfId="29" totalsRowDxfId="28">
      <calculatedColumnFormula>SUM(RentabilitätsAnalyse[[#This Row],[Segmentname 1]:[Segmentname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Geben Sie in dieser Tabelle die Posten für die Rentabilitätsanalyse und Segmentnamen ein. Die Summen werden automatisch berechnet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VertriebsKosten" displayName="VertriebsKosten" ref="B16:F21" headerRowDxfId="27" tableBorderDxfId="26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Vertriebskosten:" totalsRowLabel="Ergebnis" dataDxfId="25" totalsRowDxfId="24"/>
    <tableColumn id="2" xr3:uid="{C91E2484-1F95-4981-B2DB-330E8BAD9B1F}" name="Segmentname 1"/>
    <tableColumn id="3" xr3:uid="{0037C0D7-520E-40B8-AB0A-1BB1E959BAA2}" name="Segmentname 2"/>
    <tableColumn id="4" xr3:uid="{21B71280-102C-498F-8720-0D82AEC5CEDF}" name="Segmentname 3"/>
    <tableColumn id="5" xr3:uid="{96B86F85-39E4-492F-B59B-D894022A1059}" name="Gesamt" totalsRowFunction="sum" dataDxfId="23" totalsRowDxfId="22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Geben Sie in dieser Tabelle die Kosten pro Vertriebsposten und Segmentnamen ein. Die Summen werden automatisch berechnet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SonstigeKosten" displayName="SonstigeKosten" ref="B23:F29" headerRowDxfId="21" tableBorderDxfId="20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Sonstige Kosten:" totalsRowLabel="Ergebnis" dataDxfId="19" totalsRowDxfId="18"/>
    <tableColumn id="2" xr3:uid="{A583C058-992A-40C6-90C7-E78E2B7B0A57}" name="Segmentname 1"/>
    <tableColumn id="3" xr3:uid="{7E95F6DC-85EC-43AB-8493-889CCD21F31B}" name="Segmentname 2"/>
    <tableColumn id="4" xr3:uid="{006AB109-C8C4-481F-9928-E08323071828}" name="Segmentname 3"/>
    <tableColumn id="5" xr3:uid="{EB44EEC9-6289-420D-8B08-2B070B453C8F}" name="Gesamt" totalsRowFunction="sum" dataDxfId="17" totalsRowDxfId="16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Geben Sie in dieser Tabelle die sonstigen Kosten und Segmentnamen ein. Die Summen werden automatisch berechnet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MetrikZusammenfassung" displayName="MetrikZusammenfassung" ref="B31:F35" headerRowDxfId="15" dataDxfId="14" tableBorderDxfId="13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Metrikzusammenfassung:" totalsRowLabel="Ergebnis" dataDxfId="12" totalsRowDxfId="11"/>
    <tableColumn id="2" xr3:uid="{9E43E618-026B-4D44-A36C-885CBB396DE2}" name="Segmentname 1" dataDxfId="10" totalsRowDxfId="9"/>
    <tableColumn id="3" xr3:uid="{1A4E351A-D79D-4D8F-BB0A-D7AA5DA4ACDE}" name="Segmentname 2" dataDxfId="8" totalsRowDxfId="7"/>
    <tableColumn id="4" xr3:uid="{279518E1-470B-4CB6-8D22-1EA0D0AC105B}" name="Segmentname 3" dataDxfId="6" totalsRowDxfId="5"/>
    <tableColumn id="5" xr3:uid="{04E0D2C1-5A60-42D3-9960-5E93E7B89132}" name="Trend" totalsRowFunction="count" dataDxfId="4" totalsRowDxfId="3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Geben Sie in dieser Tabelle Segmentnamen ein. Die Kosten für die Posten der Metrikzusammenfassung und Trendlinien werden automatisch berechnet."/>
    </ext>
  </extLst>
</table>
</file>

<file path=xl/theme/theme1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table" Target="/xl/tables/table52.xml" Id="rId7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3.xml" Id="rId6" /><Relationship Type="http://schemas.openxmlformats.org/officeDocument/2006/relationships/table" Target="/xl/tables/table34.xml" Id="rId5" /><Relationship Type="http://schemas.openxmlformats.org/officeDocument/2006/relationships/table" Target="/xl/tables/table25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tabSelected="1" workbookViewId="0"/>
  </sheetViews>
  <sheetFormatPr baseColWidth="10" defaultColWidth="9.140625" defaultRowHeight="15" x14ac:dyDescent="0.3"/>
  <cols>
    <col min="1" max="1" width="2.7109375" style="29" customWidth="1"/>
    <col min="2" max="2" width="85.42578125" style="29" customWidth="1"/>
    <col min="3" max="3" width="2.7109375" style="29" customWidth="1"/>
    <col min="4" max="16384" width="9.140625" style="29"/>
  </cols>
  <sheetData>
    <row r="1" spans="2:2" ht="30" customHeight="1" x14ac:dyDescent="0.3">
      <c r="B1" s="28" t="s">
        <v>0</v>
      </c>
    </row>
    <row r="2" spans="2:2" ht="30" customHeight="1" x14ac:dyDescent="0.3">
      <c r="B2" s="30" t="s">
        <v>50</v>
      </c>
    </row>
    <row r="3" spans="2:2" ht="30" customHeight="1" x14ac:dyDescent="0.3">
      <c r="B3" s="30" t="s">
        <v>1</v>
      </c>
    </row>
    <row r="4" spans="2:2" ht="30" customHeight="1" x14ac:dyDescent="0.3">
      <c r="B4" s="30" t="s">
        <v>2</v>
      </c>
    </row>
    <row r="5" spans="2:2" ht="35.25" customHeight="1" x14ac:dyDescent="0.3">
      <c r="B5" s="31" t="s">
        <v>3</v>
      </c>
    </row>
    <row r="6" spans="2:2" ht="70.5" customHeight="1" x14ac:dyDescent="0.3">
      <c r="B6" s="30" t="s">
        <v>4</v>
      </c>
    </row>
    <row r="7" spans="2:2" ht="46.5" customHeight="1" x14ac:dyDescent="0.3">
      <c r="B7" s="30" t="s">
        <v>5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  <pageSetUpPr fitToPage="1"/>
  </sheetPr>
  <dimension ref="A1:F42"/>
  <sheetViews>
    <sheetView showGridLines="0" workbookViewId="0"/>
  </sheetViews>
  <sheetFormatPr baseColWidth="10" defaultColWidth="9.140625" defaultRowHeight="15" customHeight="1" x14ac:dyDescent="0.3"/>
  <cols>
    <col min="1" max="1" width="1.85546875" style="24" customWidth="1"/>
    <col min="2" max="2" width="46.7109375" style="1" customWidth="1"/>
    <col min="3" max="3" width="16.5703125" style="1" customWidth="1"/>
    <col min="4" max="5" width="17.7109375" style="1" customWidth="1"/>
    <col min="6" max="6" width="16.42578125" style="1" customWidth="1"/>
    <col min="7" max="16384" width="9.140625" style="1"/>
  </cols>
  <sheetData>
    <row r="1" spans="1:6" ht="9.9499999999999993" customHeight="1" x14ac:dyDescent="0.3">
      <c r="A1" s="23" t="s">
        <v>6</v>
      </c>
    </row>
    <row r="2" spans="1:6" ht="33" x14ac:dyDescent="0.3">
      <c r="A2" s="24" t="s">
        <v>51</v>
      </c>
      <c r="B2" s="10" t="s">
        <v>16</v>
      </c>
      <c r="C2" s="10"/>
      <c r="D2" s="10"/>
      <c r="E2" s="10"/>
      <c r="F2" s="10"/>
    </row>
    <row r="3" spans="1:6" ht="27" x14ac:dyDescent="0.3">
      <c r="A3" s="24" t="s">
        <v>7</v>
      </c>
      <c r="B3" s="11" t="s">
        <v>17</v>
      </c>
      <c r="C3" s="11"/>
      <c r="D3" s="11"/>
      <c r="E3" s="11"/>
      <c r="F3" s="11"/>
    </row>
    <row r="4" spans="1:6" ht="19.5" x14ac:dyDescent="0.3">
      <c r="A4" s="24" t="s">
        <v>8</v>
      </c>
      <c r="B4" s="14" t="s">
        <v>18</v>
      </c>
      <c r="C4" s="4"/>
      <c r="D4" s="4"/>
      <c r="E4" s="4"/>
      <c r="F4" s="4"/>
    </row>
    <row r="5" spans="1:6" s="19" customFormat="1" ht="46.5" customHeight="1" x14ac:dyDescent="0.3">
      <c r="A5" s="25" t="s">
        <v>9</v>
      </c>
      <c r="B5" s="20" t="s">
        <v>19</v>
      </c>
      <c r="C5" s="21"/>
    </row>
    <row r="6" spans="1:6" ht="15" customHeight="1" x14ac:dyDescent="0.3">
      <c r="A6" s="24" t="s">
        <v>10</v>
      </c>
      <c r="B6" s="22" t="s">
        <v>20</v>
      </c>
      <c r="C6" s="22" t="s">
        <v>45</v>
      </c>
      <c r="D6" s="22" t="s">
        <v>46</v>
      </c>
      <c r="E6" s="22" t="s">
        <v>47</v>
      </c>
      <c r="F6" s="22" t="s">
        <v>48</v>
      </c>
    </row>
    <row r="7" spans="1:6" ht="15" customHeight="1" x14ac:dyDescent="0.3">
      <c r="B7" s="12" t="s">
        <v>21</v>
      </c>
      <c r="C7" s="33">
        <v>5</v>
      </c>
      <c r="D7" s="33">
        <v>8</v>
      </c>
      <c r="E7" s="33">
        <v>8</v>
      </c>
      <c r="F7" s="34">
        <f>SUM(C7:E7)</f>
        <v>21</v>
      </c>
    </row>
    <row r="8" spans="1:6" ht="15" customHeight="1" x14ac:dyDescent="0.3">
      <c r="B8" s="12" t="s">
        <v>22</v>
      </c>
      <c r="C8" s="33">
        <v>2</v>
      </c>
      <c r="D8" s="33">
        <v>4</v>
      </c>
      <c r="E8" s="33">
        <v>4</v>
      </c>
      <c r="F8" s="34">
        <f>SUM(C8:E8)</f>
        <v>10</v>
      </c>
    </row>
    <row r="9" spans="1:6" ht="15" customHeight="1" x14ac:dyDescent="0.3">
      <c r="B9" s="12" t="s">
        <v>23</v>
      </c>
      <c r="C9" s="33">
        <v>-1</v>
      </c>
      <c r="D9" s="33">
        <v>-2</v>
      </c>
      <c r="E9" s="33">
        <v>-2</v>
      </c>
      <c r="F9" s="34">
        <f>SUM(C9:E9)</f>
        <v>-5</v>
      </c>
    </row>
    <row r="10" spans="1:6" ht="15" customHeight="1" x14ac:dyDescent="0.3">
      <c r="B10" s="18" t="s">
        <v>24</v>
      </c>
      <c r="C10" s="35">
        <f>SUBTOTAL(109,KundenAktivität[Segmentname 1])</f>
        <v>6</v>
      </c>
      <c r="D10" s="35">
        <f>SUBTOTAL(109,KundenAktivität[Segmentname 2])</f>
        <v>10</v>
      </c>
      <c r="E10" s="35">
        <f>SUBTOTAL(109,KundenAktivität[Segmentname 3])</f>
        <v>10</v>
      </c>
      <c r="F10" s="36">
        <f>SUBTOTAL(109,KundenAktivität[Gesamt])</f>
        <v>26</v>
      </c>
    </row>
    <row r="11" spans="1:6" ht="9" customHeight="1" x14ac:dyDescent="0.3">
      <c r="B11" s="6"/>
      <c r="C11" s="8"/>
      <c r="D11" s="8"/>
      <c r="E11" s="8"/>
      <c r="F11" s="8"/>
    </row>
    <row r="12" spans="1:6" ht="15" customHeight="1" x14ac:dyDescent="0.3">
      <c r="A12" s="24" t="s">
        <v>11</v>
      </c>
      <c r="B12" s="22" t="s">
        <v>25</v>
      </c>
      <c r="C12" s="22" t="s">
        <v>45</v>
      </c>
      <c r="D12" s="22" t="s">
        <v>46</v>
      </c>
      <c r="E12" s="22" t="s">
        <v>47</v>
      </c>
      <c r="F12" s="22" t="s">
        <v>48</v>
      </c>
    </row>
    <row r="13" spans="1:6" ht="15" customHeight="1" x14ac:dyDescent="0.3">
      <c r="B13" s="12" t="s">
        <v>26</v>
      </c>
      <c r="C13" s="37">
        <v>1500000</v>
      </c>
      <c r="D13" s="37">
        <v>1800000</v>
      </c>
      <c r="E13" s="37">
        <v>2500000</v>
      </c>
      <c r="F13" s="38">
        <f>SUM(RentabilitätsAnalyse[[#This Row],[Segmentname 1]:[Segmentname 3]])</f>
        <v>5800000</v>
      </c>
    </row>
    <row r="14" spans="1:6" ht="15" customHeight="1" x14ac:dyDescent="0.3">
      <c r="B14" s="15" t="s">
        <v>27</v>
      </c>
      <c r="C14" s="16">
        <f>+C13/$F$13</f>
        <v>0.25862068965517243</v>
      </c>
      <c r="D14" s="16">
        <f>+D13/$F$13</f>
        <v>0.31034482758620691</v>
      </c>
      <c r="E14" s="16">
        <f>+E13/$F$13</f>
        <v>0.43103448275862066</v>
      </c>
      <c r="F14" s="16">
        <f>SUM(RentabilitätsAnalyse[[#This Row],[Segmentname 1]:[Segmentname 3]])</f>
        <v>1</v>
      </c>
    </row>
    <row r="15" spans="1:6" ht="9" customHeight="1" x14ac:dyDescent="0.3">
      <c r="B15" s="7"/>
      <c r="C15" s="8"/>
      <c r="D15" s="8"/>
      <c r="E15" s="8"/>
      <c r="F15" s="8"/>
    </row>
    <row r="16" spans="1:6" ht="15" customHeight="1" x14ac:dyDescent="0.3">
      <c r="A16" s="24" t="s">
        <v>12</v>
      </c>
      <c r="B16" s="22" t="s">
        <v>28</v>
      </c>
      <c r="C16" s="22" t="s">
        <v>45</v>
      </c>
      <c r="D16" s="22" t="s">
        <v>46</v>
      </c>
      <c r="E16" s="22" t="s">
        <v>47</v>
      </c>
      <c r="F16" s="22" t="s">
        <v>48</v>
      </c>
    </row>
    <row r="17" spans="1:6" ht="15" customHeight="1" x14ac:dyDescent="0.3">
      <c r="B17" s="12" t="s">
        <v>29</v>
      </c>
      <c r="C17" s="37">
        <v>1000000</v>
      </c>
      <c r="D17" s="37">
        <v>1400000</v>
      </c>
      <c r="E17" s="37">
        <v>1400000</v>
      </c>
      <c r="F17" s="38">
        <f>SUM(C17:E17)</f>
        <v>3800000</v>
      </c>
    </row>
    <row r="18" spans="1:6" ht="15" customHeight="1" x14ac:dyDescent="0.3">
      <c r="B18" s="12" t="s">
        <v>30</v>
      </c>
      <c r="C18" s="37">
        <v>200000</v>
      </c>
      <c r="D18" s="37">
        <v>100000</v>
      </c>
      <c r="E18" s="37">
        <v>100000</v>
      </c>
      <c r="F18" s="38">
        <f>SUM(C18:E18)</f>
        <v>400000</v>
      </c>
    </row>
    <row r="19" spans="1:6" ht="15" customHeight="1" x14ac:dyDescent="0.3">
      <c r="B19" s="13" t="s">
        <v>31</v>
      </c>
      <c r="C19" s="38">
        <f>SUM(C17:C18)</f>
        <v>1200000</v>
      </c>
      <c r="D19" s="38">
        <f>SUM(D17:D18)</f>
        <v>1500000</v>
      </c>
      <c r="E19" s="38">
        <f>SUM(E17:E18)</f>
        <v>1500000</v>
      </c>
      <c r="F19" s="38">
        <f>SUM(F17:F18)</f>
        <v>4200000</v>
      </c>
    </row>
    <row r="20" spans="1:6" ht="15" customHeight="1" x14ac:dyDescent="0.3">
      <c r="B20" s="13" t="s">
        <v>32</v>
      </c>
      <c r="C20" s="38">
        <f>+C13-C19</f>
        <v>300000</v>
      </c>
      <c r="D20" s="38">
        <f>+D13-D19</f>
        <v>300000</v>
      </c>
      <c r="E20" s="38">
        <f>+E13-E19</f>
        <v>1000000</v>
      </c>
      <c r="F20" s="38">
        <f>+F13-F19</f>
        <v>1600000</v>
      </c>
    </row>
    <row r="21" spans="1:6" ht="15" customHeight="1" x14ac:dyDescent="0.3">
      <c r="B21" s="17" t="s">
        <v>27</v>
      </c>
      <c r="C21" s="16">
        <f>MAX(0, MIN(1,C20/$F$20))</f>
        <v>0.1875</v>
      </c>
      <c r="D21" s="16">
        <f>MAX(0, MIN(1,D20/$F$20))</f>
        <v>0.1875</v>
      </c>
      <c r="E21" s="16">
        <f>MAX(0, MIN(1,E20/$F$20))</f>
        <v>0.625</v>
      </c>
      <c r="F21" s="16">
        <f>SUM(C21:E21)</f>
        <v>1</v>
      </c>
    </row>
    <row r="22" spans="1:6" ht="9" customHeight="1" x14ac:dyDescent="0.3">
      <c r="B22" s="9"/>
      <c r="C22" s="9"/>
      <c r="D22" s="9"/>
      <c r="E22" s="9"/>
      <c r="F22" s="32"/>
    </row>
    <row r="23" spans="1:6" ht="15" customHeight="1" x14ac:dyDescent="0.3">
      <c r="A23" s="24" t="s">
        <v>13</v>
      </c>
      <c r="B23" s="22" t="s">
        <v>33</v>
      </c>
      <c r="C23" s="22" t="s">
        <v>45</v>
      </c>
      <c r="D23" s="22" t="s">
        <v>46</v>
      </c>
      <c r="E23" s="22" t="s">
        <v>47</v>
      </c>
      <c r="F23" s="22" t="s">
        <v>48</v>
      </c>
    </row>
    <row r="24" spans="1:6" ht="15" customHeight="1" x14ac:dyDescent="0.3">
      <c r="B24" s="12" t="s">
        <v>34</v>
      </c>
      <c r="C24" s="37">
        <v>105000</v>
      </c>
      <c r="D24" s="37">
        <v>120000</v>
      </c>
      <c r="E24" s="37">
        <v>235000</v>
      </c>
      <c r="F24" s="38">
        <f>SUM(SonstigeKosten[[#This Row],[Segmentname 1]:[Segmentname 3]])</f>
        <v>460000</v>
      </c>
    </row>
    <row r="25" spans="1:6" ht="15" customHeight="1" x14ac:dyDescent="0.3">
      <c r="B25" s="12" t="s">
        <v>35</v>
      </c>
      <c r="C25" s="37">
        <v>150000</v>
      </c>
      <c r="D25" s="37">
        <v>125000</v>
      </c>
      <c r="E25" s="37">
        <v>275000</v>
      </c>
      <c r="F25" s="38">
        <f>SUM(C25:E25)</f>
        <v>550000</v>
      </c>
    </row>
    <row r="26" spans="1:6" ht="15" customHeight="1" x14ac:dyDescent="0.3">
      <c r="B26" s="12" t="s">
        <v>36</v>
      </c>
      <c r="C26" s="37">
        <v>80000</v>
      </c>
      <c r="D26" s="37">
        <v>190000</v>
      </c>
      <c r="E26" s="37">
        <v>140000</v>
      </c>
      <c r="F26" s="38">
        <f>SUM(C26:E26)</f>
        <v>410000</v>
      </c>
    </row>
    <row r="27" spans="1:6" ht="15" customHeight="1" x14ac:dyDescent="0.3">
      <c r="B27" s="13" t="s">
        <v>37</v>
      </c>
      <c r="C27" s="38">
        <f>SUM(C24:C26)</f>
        <v>335000</v>
      </c>
      <c r="D27" s="38">
        <f>SUM(D24:D26)</f>
        <v>435000</v>
      </c>
      <c r="E27" s="38">
        <f>SUM(E24:E26)</f>
        <v>650000</v>
      </c>
      <c r="F27" s="38">
        <f>SUM(F24:F26)</f>
        <v>1420000</v>
      </c>
    </row>
    <row r="28" spans="1:6" ht="15" customHeight="1" x14ac:dyDescent="0.3">
      <c r="B28" s="13" t="s">
        <v>38</v>
      </c>
      <c r="C28" s="38">
        <f>+C20-C27</f>
        <v>-35000</v>
      </c>
      <c r="D28" s="38">
        <f>+D20-D27</f>
        <v>-135000</v>
      </c>
      <c r="E28" s="38">
        <f>+E20-E27</f>
        <v>350000</v>
      </c>
      <c r="F28" s="38">
        <f>SUM(C28:E28)</f>
        <v>180000</v>
      </c>
    </row>
    <row r="29" spans="1:6" ht="15" customHeight="1" x14ac:dyDescent="0.3">
      <c r="B29" s="17" t="s">
        <v>27</v>
      </c>
      <c r="C29" s="16">
        <f>MAX(0,MIN(1, C28/$F$28))</f>
        <v>0</v>
      </c>
      <c r="D29" s="16">
        <f>MAX(0,MIN(1, D28/$F$28))</f>
        <v>0</v>
      </c>
      <c r="E29" s="16">
        <f>MAX(0,MIN(1, E28/$F$28))</f>
        <v>1</v>
      </c>
      <c r="F29" s="16">
        <f>SUM(C29:E29)</f>
        <v>1</v>
      </c>
    </row>
    <row r="30" spans="1:6" ht="9" customHeight="1" x14ac:dyDescent="0.3">
      <c r="B30" s="7"/>
      <c r="C30" s="8"/>
      <c r="D30" s="8"/>
      <c r="E30" s="8"/>
      <c r="F30" s="8"/>
    </row>
    <row r="31" spans="1:6" s="2" customFormat="1" ht="15" customHeight="1" x14ac:dyDescent="0.3">
      <c r="A31" s="26" t="s">
        <v>14</v>
      </c>
      <c r="B31" s="22" t="s">
        <v>39</v>
      </c>
      <c r="C31" s="41" t="s">
        <v>45</v>
      </c>
      <c r="D31" s="41" t="s">
        <v>46</v>
      </c>
      <c r="E31" s="41" t="s">
        <v>47</v>
      </c>
      <c r="F31" s="41" t="s">
        <v>49</v>
      </c>
    </row>
    <row r="32" spans="1:6" ht="15" customHeight="1" x14ac:dyDescent="0.3">
      <c r="B32" s="12" t="s">
        <v>40</v>
      </c>
      <c r="C32" s="38">
        <f>+C24/C8</f>
        <v>52500</v>
      </c>
      <c r="D32" s="38">
        <f>+D24/D8</f>
        <v>30000</v>
      </c>
      <c r="E32" s="38">
        <f>+E24/E8</f>
        <v>58750</v>
      </c>
      <c r="F32" s="37"/>
    </row>
    <row r="33" spans="1:6" ht="15" customHeight="1" x14ac:dyDescent="0.3">
      <c r="B33" s="12" t="s">
        <v>41</v>
      </c>
      <c r="C33" s="38">
        <f>-C26/C9</f>
        <v>80000</v>
      </c>
      <c r="D33" s="38">
        <f>-D26/D9</f>
        <v>95000</v>
      </c>
      <c r="E33" s="38">
        <f>-E26/E9</f>
        <v>70000</v>
      </c>
      <c r="F33" s="37"/>
    </row>
    <row r="34" spans="1:6" ht="15" customHeight="1" x14ac:dyDescent="0.3">
      <c r="B34" s="12" t="s">
        <v>42</v>
      </c>
      <c r="C34" s="38">
        <f>+C26/KundenAktivität[[#Totals],[Segmentname 1]]</f>
        <v>13333.333333333334</v>
      </c>
      <c r="D34" s="38">
        <f>+D25/KundenAktivität[[#Totals],[Segmentname 2]]</f>
        <v>12500</v>
      </c>
      <c r="E34" s="38">
        <f>+E25/KundenAktivität[[#Totals],[Segmentname 3]]</f>
        <v>27500</v>
      </c>
      <c r="F34" s="37"/>
    </row>
    <row r="35" spans="1:6" ht="15" customHeight="1" x14ac:dyDescent="0.3">
      <c r="B35" s="15" t="s">
        <v>43</v>
      </c>
      <c r="C35" s="39">
        <f>+C29/KundenAktivität[[#Totals],[Segmentname 1]]</f>
        <v>0</v>
      </c>
      <c r="D35" s="39">
        <f>+D28/KundenAktivität[[#Totals],[Segmentname 2]]</f>
        <v>-13500</v>
      </c>
      <c r="E35" s="39">
        <f>+E28/KundenAktivität[[#Totals],[Segmentname 3]]</f>
        <v>35000</v>
      </c>
      <c r="F35" s="40"/>
    </row>
    <row r="36" spans="1:6" ht="15" customHeight="1" x14ac:dyDescent="0.3">
      <c r="B36" s="5"/>
      <c r="C36" s="27"/>
    </row>
    <row r="37" spans="1:6" ht="237.95" customHeight="1" x14ac:dyDescent="0.3">
      <c r="A37" s="24" t="s">
        <v>15</v>
      </c>
      <c r="B37" s="42" t="s">
        <v>44</v>
      </c>
      <c r="C37" s="42"/>
      <c r="D37" s="42"/>
      <c r="E37" s="42"/>
      <c r="F37" s="42"/>
    </row>
    <row r="38" spans="1:6" ht="15" customHeight="1" x14ac:dyDescent="0.35">
      <c r="C38" s="3"/>
    </row>
    <row r="39" spans="1:6" ht="15" customHeight="1" x14ac:dyDescent="0.35">
      <c r="C39" s="3"/>
    </row>
    <row r="41" spans="1:6" ht="15" customHeight="1" x14ac:dyDescent="0.35">
      <c r="C41" s="3"/>
    </row>
    <row r="42" spans="1:6" ht="15" customHeight="1" x14ac:dyDescent="0.35">
      <c r="C42" s="3"/>
    </row>
  </sheetData>
  <mergeCells count="1">
    <mergeCell ref="B37:F37"/>
  </mergeCells>
  <printOptions horizontalCentered="1" verticalCentered="1"/>
  <pageMargins left="0.4" right="0.4" top="0.4" bottom="0.4" header="0.3" footer="0.3"/>
  <pageSetup paperSize="9" scale="91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Kundenrentabilität!C32:E32</xm:f>
              <xm:sqref>F32</xm:sqref>
            </x14:sparkline>
            <x14:sparkline>
              <xm:f>Kundenrentabilität!C33:E33</xm:f>
              <xm:sqref>F33</xm:sqref>
            </x14:sparkline>
            <x14:sparkline>
              <xm:f>Kundenrentabilität!C34:E34</xm:f>
              <xm:sqref>F34</xm:sqref>
            </x14:sparkline>
            <x14:sparkline>
              <xm:f>Kundenrentabilität!C35:E35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TM04035475</ap:Template>
  <ap:DocSecurity>0</ap:DocSecurity>
  <ap:ScaleCrop>false</ap:ScaleCrop>
  <ap:HeadingPairs>
    <vt:vector baseType="variant" size="2">
      <vt:variant>
        <vt:lpstr>Arbeitsblätter</vt:lpstr>
      </vt:variant>
      <vt:variant>
        <vt:i4>2</vt:i4>
      </vt:variant>
    </vt:vector>
  </ap:HeadingPairs>
  <ap:TitlesOfParts>
    <vt:vector baseType="lpstr" size="2">
      <vt:lpstr>Anfang</vt:lpstr>
      <vt:lpstr>Kundenrentabilität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2018-11-28T03:11:50Z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