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/>
  <bookViews>
    <workbookView xWindow="0" yWindow="0" windowWidth="25200" windowHeight="12570"/>
  </bookViews>
  <sheets>
    <sheet name="Budget für gemeinnützige Arbeit" sheetId="1" r:id="rId1"/>
  </sheets>
  <definedNames>
    <definedName name="GJ">'Budget für gemeinnützige Arbeit'!$G$1</definedName>
  </definedNames>
  <calcPr calcId="152511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G25" i="1"/>
  <c r="F25" i="1"/>
  <c r="E25" i="1"/>
  <c r="D25" i="1"/>
  <c r="C25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G12" i="1"/>
  <c r="G13" i="1"/>
  <c r="G14" i="1"/>
  <c r="G15" i="1"/>
  <c r="F31" i="1"/>
  <c r="G16" i="1" l="1"/>
  <c r="G40" i="1"/>
  <c r="F27" i="1" l="1"/>
  <c r="F28" i="1"/>
  <c r="F29" i="1"/>
  <c r="F30" i="1"/>
  <c r="F32" i="1"/>
  <c r="F33" i="1"/>
  <c r="F34" i="1"/>
  <c r="F35" i="1"/>
  <c r="F36" i="1"/>
  <c r="F37" i="1"/>
  <c r="F38" i="1"/>
  <c r="F39" i="1"/>
  <c r="D40" i="1"/>
  <c r="E40" i="1"/>
  <c r="C40" i="1"/>
  <c r="F11" i="1"/>
  <c r="F12" i="1"/>
  <c r="F13" i="1"/>
  <c r="F14" i="1"/>
  <c r="F15" i="1"/>
  <c r="D16" i="1"/>
  <c r="E16" i="1"/>
  <c r="C16" i="1"/>
  <c r="F40" i="1" l="1"/>
  <c r="F16" i="1"/>
</calcChain>
</file>

<file path=xl/sharedStrings.xml><?xml version="1.0" encoding="utf-8"?>
<sst xmlns="http://schemas.openxmlformats.org/spreadsheetml/2006/main" count="34" uniqueCount="28">
  <si>
    <t>Budget für gemeinnützige Arbeit</t>
  </si>
  <si>
    <t>ERTRAG</t>
  </si>
  <si>
    <t>Spendenaktionen und Veranstaltungen</t>
  </si>
  <si>
    <t>Stiftung</t>
  </si>
  <si>
    <t>Spenden</t>
  </si>
  <si>
    <t>Zinsertrag</t>
  </si>
  <si>
    <t>Verschiedenes</t>
  </si>
  <si>
    <t>VORJAHR</t>
  </si>
  <si>
    <t>KOMMENDES JAHR</t>
  </si>
  <si>
    <t>IST</t>
  </si>
  <si>
    <t>ABWEICHUNG</t>
  </si>
  <si>
    <t>+/- VORJAHR</t>
  </si>
  <si>
    <t>GESCHÄFTSJAHR</t>
  </si>
  <si>
    <t>SUMMEN</t>
  </si>
  <si>
    <t>AUSGABEN</t>
  </si>
  <si>
    <t>Gehälter</t>
  </si>
  <si>
    <t>Zuschüsse</t>
  </si>
  <si>
    <t>Miete</t>
  </si>
  <si>
    <t>Nebenkosten</t>
  </si>
  <si>
    <t>Reisen und Besprechungen</t>
  </si>
  <si>
    <t>Gebühren von Dienstleistern</t>
  </si>
  <si>
    <t>Marketing/Werbung</t>
  </si>
  <si>
    <t>Versicherungen</t>
  </si>
  <si>
    <t>Telefon</t>
  </si>
  <si>
    <t>Internetgebühren (Website, Besprechungsarbeitsbereiche usw.)</t>
  </si>
  <si>
    <t>Geräte</t>
  </si>
  <si>
    <t>Betriebsmittel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</si>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</sst>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\ &quot;€&quot;"/>
  </numFmts>
  <fonts count="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8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center" indent="1"/>
    </xf>
    <xf numFmtId="2" fontId="0" fillId="0" borderId="0" xfId="0" applyNumberFormat="1" applyFont="1" applyFill="1" applyBorder="1" applyAlignment="1">
      <alignment vertical="center"/>
    </xf>
    <xf numFmtId="2" fontId="0" fillId="0" borderId="0" xfId="1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vertical="center"/>
    </xf>
    <xf numFmtId="2" fontId="0" fillId="0" borderId="0" xfId="1" applyNumberFormat="1" applyFont="1" applyAlignment="1">
      <alignment horizontal="right" vertical="center" indent="1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</cellXfs>
  <cellStyles count="7">
    <cellStyle name="Prozent" xfId="1" builtinId="5"/>
    <cellStyle name="Standard" xfId="0" builtinId="0" customBuiltin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</cellStyles>
  <dxfs count="34">
    <dxf>
      <numFmt numFmtId="165" formatCode="#,##0.00\ &quot;€&quot;"/>
      <alignment horizontal="right" vertical="center" textRotation="0" wrapText="0" indent="1" justifyLastLine="0" shrinkToFit="0" readingOrder="0"/>
    </dxf>
    <dxf>
      <font>
        <color theme="3"/>
      </font>
      <numFmt numFmtId="2" formatCode="0.00"/>
      <alignment horizontal="right" vertical="center" textRotation="0" wrapText="0" indent="1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3"/>
      <tableStyleElement type="headerRow" dxfId="32"/>
      <tableStyleElement type="totalRow" dxfId="31"/>
      <tableStyleElement type="firstColumn" dxfId="30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 sz="2200" b="0" i="0" u="none" strike="noStrike" cap="all" baseline="0" smtClean="0"/>
              <a:t>ERTRAG</a:t>
            </a:r>
            <a:endParaRPr lang="cs-CZ"/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für gemeinnützige Arbeit'!$C$9:$C$10</c:f>
              <c:strCache>
                <c:ptCount val="2"/>
                <c:pt idx="0">
                  <c:v>GJ 2011</c:v>
                </c:pt>
                <c:pt idx="1">
                  <c:v>VORJAHR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'Budget für gemeinnützige Arbeit'!$C$16</c:f>
              <c:numCache>
                <c:formatCode>#,##0.00\ "€"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'Budget für gemeinnützige Arbeit'!$D$9:$D$10</c:f>
              <c:strCache>
                <c:ptCount val="2"/>
                <c:pt idx="0">
                  <c:v>GJ 2012</c:v>
                </c:pt>
                <c:pt idx="1">
                  <c:v>KOMMENDES JAHR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'Budget für gemeinnützige Arbeit'!$D$16</c:f>
              <c:numCache>
                <c:formatCode>#,##0.00\ "€"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'Budget für gemeinnützige Arbeit'!$E$9:$E$10</c:f>
              <c:strCache>
                <c:ptCount val="2"/>
                <c:pt idx="0">
                  <c:v>GJ 2012</c:v>
                </c:pt>
                <c:pt idx="1">
                  <c:v>IST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'Budget für gemeinnützige Arbeit'!$E$16</c:f>
              <c:numCache>
                <c:formatCode>#,##0.00\ "€"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45615032"/>
        <c:axId val="145620824"/>
      </c:barChart>
      <c:catAx>
        <c:axId val="14561503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45620824"/>
        <c:crosses val="autoZero"/>
        <c:auto val="1"/>
        <c:lblAlgn val="ctr"/>
        <c:lblOffset val="100"/>
        <c:noMultiLvlLbl val="0"/>
      </c:catAx>
      <c:valAx>
        <c:axId val="14562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6150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u="none" strike="noStrike" cap="none" baseline="0" smtClean="0"/>
                    <a:t>In Tausendern</a:t>
                  </a:r>
                  <a:endParaRPr lang="en-US" sz="1000" b="0" i="0" cap="none" spc="30" baseline="0">
                    <a:solidFill>
                      <a:schemeClr val="tx2"/>
                    </a:solidFill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 sz="2200" b="0" i="0" u="none" strike="noStrike" cap="all" baseline="0" smtClean="0"/>
              <a:t>AUSGABEN</a:t>
            </a:r>
            <a:endParaRPr lang="en-US"/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für gemeinnützige Arbeit'!$C$25:$C$26</c:f>
              <c:strCache>
                <c:ptCount val="2"/>
                <c:pt idx="0">
                  <c:v>GJ 2011</c:v>
                </c:pt>
                <c:pt idx="1">
                  <c:v>VORJAHR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für gemeinnützige Arbeit'!$C$40</c:f>
              <c:numCache>
                <c:formatCode>#,##0.00\ "€"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'Budget für gemeinnützige Arbeit'!$D$25:$D$26</c:f>
              <c:strCache>
                <c:ptCount val="2"/>
                <c:pt idx="0">
                  <c:v>GJ 2012</c:v>
                </c:pt>
                <c:pt idx="1">
                  <c:v>KOMMENDES JAHR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'Budget für gemeinnützige Arbeit'!$D$40</c:f>
              <c:numCache>
                <c:formatCode>#,##0.00\ "€"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'Budget für gemeinnützige Arbeit'!$E$25:$E$26</c:f>
              <c:strCache>
                <c:ptCount val="2"/>
                <c:pt idx="0">
                  <c:v>GJ 2012</c:v>
                </c:pt>
                <c:pt idx="1">
                  <c:v>IST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für gemeinnützige Arbeit'!$E$40</c:f>
              <c:numCache>
                <c:formatCode>#,##0.00\ "€"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45274728"/>
        <c:axId val="145279208"/>
      </c:barChart>
      <c:catAx>
        <c:axId val="14527472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45279208"/>
        <c:crosses val="autoZero"/>
        <c:auto val="1"/>
        <c:lblAlgn val="ctr"/>
        <c:lblOffset val="100"/>
        <c:noMultiLvlLbl val="0"/>
      </c:catAx>
      <c:valAx>
        <c:axId val="145279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2747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u="none" strike="noStrike" cap="none" baseline="0" smtClean="0"/>
                    <a:t>In Tausendern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Ertrag" descr="Bar chart comparing Prior, Proposed and Actual revenue for the fiscal year." title="Ertra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Ertrag" descr="Bar chart comparing Prior, Proposed and Actual revenue for the fiscal year." title="Ertrag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rtragstabelle" displayName="Ertragstabelle" ref="B10:G16" totalsRowCount="1" headerRowDxfId="28" dataDxfId="27" totalsRowDxfId="26">
  <tableColumns count="6">
    <tableColumn id="1" name="ERTRAG" totalsRowLabel="SUMMEN" dataDxfId="25" totalsRowDxfId="24"/>
    <tableColumn id="2" name="VORJAHR" totalsRowFunction="sum" dataDxfId="23" totalsRowDxfId="22"/>
    <tableColumn id="3" name="KOMMENDES JAHR" totalsRowFunction="sum" dataDxfId="21" totalsRowDxfId="20"/>
    <tableColumn id="4" name="IST" totalsRowFunction="sum" dataDxfId="19" totalsRowDxfId="18"/>
    <tableColumn id="5" name="ABWEICHUNG" totalsRowFunction="sum" dataDxfId="17" totalsRowDxfId="16">
      <calculatedColumnFormula>Ertragstabelle[[#This Row],[IST]]-Ertragstabelle[[#This Row],[KOMMENDES JAHR]]</calculatedColumnFormula>
    </tableColumn>
    <tableColumn id="6" name="+/- VORJAHR" totalsRowFunction="min" dataDxfId="15" totalsRowDxfId="14">
      <calculatedColumnFormula>Ertragstabelle[[#This Row],[IST]]-Ertragstabelle[[#This Row],[VORJAHR]]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Ertrag" altTextSummary="List of revenue and totals for the prior, proposed, actual fiscal year along with the variance and difference between prior year and actual budget amounts. "/>
    </ext>
  </extLst>
</table>
</file>

<file path=xl/tables/table2.xml><?xml version="1.0" encoding="utf-8"?>
<table xmlns="http://schemas.openxmlformats.org/spreadsheetml/2006/main" id="2" name="Ausgabentabelle" displayName="Ausgabentabelle" ref="B26:G40" totalsRowCount="1" dataDxfId="13" totalsRowDxfId="12">
  <tableColumns count="6">
    <tableColumn id="1" name="AUSGABEN" totalsRowLabel="SUMMEN" dataDxfId="11" totalsRowDxfId="10"/>
    <tableColumn id="2" name="VORJAHR" totalsRowFunction="sum" dataDxfId="9" totalsRowDxfId="8"/>
    <tableColumn id="3" name="KOMMENDES JAHR" totalsRowFunction="sum" dataDxfId="7" totalsRowDxfId="6"/>
    <tableColumn id="4" name="IST" totalsRowFunction="sum" dataDxfId="5" totalsRowDxfId="4"/>
    <tableColumn id="5" name="ABWEICHUNG" totalsRowFunction="sum" dataDxfId="3" totalsRowDxfId="2">
      <calculatedColumnFormula>Ausgabentabelle[[#This Row],[IST]]-Ausgabentabelle[[#This Row],[KOMMENDES JAHR]]</calculatedColumnFormula>
    </tableColumn>
    <tableColumn id="6" name="+/- VORJAHR" totalsRowFunction="sum" dataDxfId="1" totalsRowDxfId="0">
      <calculatedColumnFormula>Ausgabentabelle[[#This Row],[IST]]-Ausgabentabelle[[#This Row],[VORJAHR]]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Ertrag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baseColWidth="10" defaultColWidth="9.140625" defaultRowHeight="24" customHeight="1" x14ac:dyDescent="0.25"/>
  <cols>
    <col min="1" max="1" width="2.85546875" customWidth="1"/>
    <col min="2" max="2" width="57.42578125" customWidth="1"/>
    <col min="3" max="3" width="18.85546875" customWidth="1"/>
    <col min="4" max="4" width="21.28515625" customWidth="1"/>
    <col min="5" max="5" width="19.28515625" customWidth="1"/>
    <col min="6" max="7" width="18.85546875" customWidth="1"/>
    <col min="8" max="8" width="2.85546875" customWidth="1"/>
  </cols>
  <sheetData>
    <row r="1" spans="2:7" ht="58.5" customHeight="1" x14ac:dyDescent="0.7">
      <c r="B1" s="3" t="s">
        <v>0</v>
      </c>
      <c r="F1" s="6" t="s">
        <v>12</v>
      </c>
      <c r="G1" s="2">
        <v>2012</v>
      </c>
    </row>
    <row r="2" spans="2:7" s="1" customFormat="1" ht="24" customHeight="1" x14ac:dyDescent="0.7">
      <c r="B2" s="3"/>
      <c r="F2" s="6"/>
      <c r="G2" s="2"/>
    </row>
    <row r="3" spans="2:7" s="1" customFormat="1" ht="24" customHeight="1" x14ac:dyDescent="0.25"/>
    <row r="4" spans="2:7" s="1" customFormat="1" ht="24" customHeight="1" x14ac:dyDescent="0.25"/>
    <row r="5" spans="2:7" s="1" customFormat="1" ht="24" customHeight="1" x14ac:dyDescent="0.25"/>
    <row r="6" spans="2:7" s="1" customFormat="1" ht="24" customHeight="1" x14ac:dyDescent="0.25"/>
    <row r="7" spans="2:7" s="1" customFormat="1" ht="24" customHeight="1" x14ac:dyDescent="0.25"/>
    <row r="8" spans="2:7" s="1" customFormat="1" ht="24" customHeight="1" x14ac:dyDescent="0.25"/>
    <row r="9" spans="2:7" ht="24" customHeight="1" x14ac:dyDescent="0.3">
      <c r="B9" s="8"/>
      <c r="C9" s="12" t="str">
        <f>CONCATENATE("GJ ",GJ-1)</f>
        <v>GJ 2011</v>
      </c>
      <c r="D9" s="12" t="str">
        <f>CONCATENATE("GJ ",GJ)</f>
        <v>GJ 2012</v>
      </c>
      <c r="E9" s="12" t="str">
        <f>CONCATENATE("GJ ",GJ)</f>
        <v>GJ 2012</v>
      </c>
      <c r="F9" s="12" t="str">
        <f>CONCATENATE("GJ ",GJ)</f>
        <v>GJ 2012</v>
      </c>
      <c r="G9" s="13" t="str">
        <f>CONCATENATE("GJ ",GJ)</f>
        <v>GJ 2012</v>
      </c>
    </row>
    <row r="10" spans="2:7" ht="24" customHeight="1" x14ac:dyDescent="0.25">
      <c r="B10" s="16" t="s">
        <v>1</v>
      </c>
      <c r="C10" s="14" t="s">
        <v>7</v>
      </c>
      <c r="D10" s="14" t="s">
        <v>8</v>
      </c>
      <c r="E10" s="14" t="s">
        <v>9</v>
      </c>
      <c r="F10" s="14" t="s">
        <v>10</v>
      </c>
      <c r="G10" s="15" t="s">
        <v>11</v>
      </c>
    </row>
    <row r="11" spans="2:7" ht="24" customHeight="1" x14ac:dyDescent="0.25">
      <c r="B11" s="7" t="s">
        <v>2</v>
      </c>
      <c r="C11" s="18">
        <v>150000</v>
      </c>
      <c r="D11" s="18">
        <v>200000</v>
      </c>
      <c r="E11" s="18">
        <v>180000</v>
      </c>
      <c r="F11" s="18">
        <f>Ertragstabelle[[#This Row],[IST]]-Ertragstabelle[[#This Row],[KOMMENDES JAHR]]</f>
        <v>-20000</v>
      </c>
      <c r="G11" s="19">
        <f>Ertragstabelle[[#This Row],[IST]]-Ertragstabelle[[#This Row],[VORJAHR]]</f>
        <v>30000</v>
      </c>
    </row>
    <row r="12" spans="2:7" ht="24" customHeight="1" x14ac:dyDescent="0.25">
      <c r="B12" s="7" t="s">
        <v>3</v>
      </c>
      <c r="C12" s="18">
        <v>50000</v>
      </c>
      <c r="D12" s="18">
        <v>50000</v>
      </c>
      <c r="E12" s="18">
        <v>50000</v>
      </c>
      <c r="F12" s="18">
        <f>Ertragstabelle[[#This Row],[IST]]-Ertragstabelle[[#This Row],[KOMMENDES JAHR]]</f>
        <v>0</v>
      </c>
      <c r="G12" s="19">
        <f>Ertragstabelle[[#This Row],[IST]]-Ertragstabelle[[#This Row],[VORJAHR]]</f>
        <v>0</v>
      </c>
    </row>
    <row r="13" spans="2:7" ht="24" customHeight="1" x14ac:dyDescent="0.25">
      <c r="B13" s="7" t="s">
        <v>4</v>
      </c>
      <c r="C13" s="18">
        <v>30000</v>
      </c>
      <c r="D13" s="18">
        <v>40000</v>
      </c>
      <c r="E13" s="18">
        <v>20000</v>
      </c>
      <c r="F13" s="18">
        <f>Ertragstabelle[[#This Row],[IST]]-Ertragstabelle[[#This Row],[KOMMENDES JAHR]]</f>
        <v>-20000</v>
      </c>
      <c r="G13" s="19">
        <f>Ertragstabelle[[#This Row],[IST]]-Ertragstabelle[[#This Row],[VORJAHR]]</f>
        <v>-10000</v>
      </c>
    </row>
    <row r="14" spans="2:7" ht="24" customHeight="1" x14ac:dyDescent="0.25">
      <c r="B14" s="7" t="s">
        <v>5</v>
      </c>
      <c r="C14" s="18"/>
      <c r="D14" s="18"/>
      <c r="E14" s="18"/>
      <c r="F14" s="18">
        <f>Ertragstabelle[[#This Row],[IST]]-Ertragstabelle[[#This Row],[KOMMENDES JAHR]]</f>
        <v>0</v>
      </c>
      <c r="G14" s="19">
        <f>Ertragstabelle[[#This Row],[IST]]-Ertragstabelle[[#This Row],[VORJAHR]]</f>
        <v>0</v>
      </c>
    </row>
    <row r="15" spans="2:7" ht="24" customHeight="1" x14ac:dyDescent="0.25">
      <c r="B15" s="7" t="s">
        <v>6</v>
      </c>
      <c r="C15" s="18"/>
      <c r="D15" s="18"/>
      <c r="E15" s="18"/>
      <c r="F15" s="18">
        <f>Ertragstabelle[[#This Row],[IST]]-Ertragstabelle[[#This Row],[KOMMENDES JAHR]]</f>
        <v>0</v>
      </c>
      <c r="G15" s="19">
        <f>Ertragstabelle[[#This Row],[IST]]-Ertragstabelle[[#This Row],[VORJAHR]]</f>
        <v>0</v>
      </c>
    </row>
    <row r="16" spans="2:7" ht="24" customHeight="1" x14ac:dyDescent="0.25">
      <c r="B16" s="7" t="s">
        <v>13</v>
      </c>
      <c r="C16" s="20">
        <f>SUBTOTAL(109,Ertragstabelle[VORJAHR])</f>
        <v>230000</v>
      </c>
      <c r="D16" s="20">
        <f>SUBTOTAL(109,Ertragstabelle[KOMMENDES JAHR])</f>
        <v>290000</v>
      </c>
      <c r="E16" s="20">
        <f>SUBTOTAL(109,Ertragstabelle[IST])</f>
        <v>250000</v>
      </c>
      <c r="F16" s="20">
        <f>SUBTOTAL(109,Ertragstabelle[ABWEICHUNG])</f>
        <v>-40000</v>
      </c>
      <c r="G16" s="21">
        <f>SUBTOTAL(105,Ertragstabelle[+/- VORJAHR])</f>
        <v>-10000</v>
      </c>
    </row>
    <row r="17" spans="2:7" s="8" customFormat="1" ht="24" customHeight="1" x14ac:dyDescent="0.25">
      <c r="B17" s="27"/>
      <c r="C17" s="27"/>
      <c r="D17" s="27"/>
      <c r="E17" s="27"/>
      <c r="F17" s="27"/>
      <c r="G17" s="27"/>
    </row>
    <row r="18" spans="2:7" s="8" customFormat="1" ht="24" customHeight="1" x14ac:dyDescent="0.25">
      <c r="B18" s="9"/>
      <c r="C18" s="10"/>
      <c r="D18" s="10"/>
      <c r="E18" s="10"/>
      <c r="F18" s="10"/>
      <c r="G18" s="11"/>
    </row>
    <row r="19" spans="2:7" s="8" customFormat="1" ht="24" customHeight="1" x14ac:dyDescent="0.25">
      <c r="B19" s="9"/>
      <c r="C19" s="10"/>
      <c r="D19" s="10"/>
      <c r="E19" s="10"/>
      <c r="F19" s="10"/>
      <c r="G19" s="11"/>
    </row>
    <row r="20" spans="2:7" s="8" customFormat="1" ht="24" customHeight="1" x14ac:dyDescent="0.25">
      <c r="B20" s="9"/>
      <c r="C20" s="10"/>
      <c r="D20" s="10"/>
      <c r="E20" s="10"/>
      <c r="F20" s="10"/>
      <c r="G20" s="11"/>
    </row>
    <row r="21" spans="2:7" s="8" customFormat="1" ht="24" customHeight="1" x14ac:dyDescent="0.25">
      <c r="B21" s="9"/>
      <c r="C21" s="10"/>
      <c r="D21" s="10"/>
      <c r="E21" s="10"/>
      <c r="F21" s="10"/>
      <c r="G21" s="11"/>
    </row>
    <row r="22" spans="2:7" s="8" customFormat="1" ht="24" customHeight="1" x14ac:dyDescent="0.25">
      <c r="B22" s="26"/>
      <c r="C22" s="26"/>
      <c r="D22" s="26"/>
      <c r="E22" s="26"/>
      <c r="F22" s="26"/>
    </row>
    <row r="24" spans="2:7" s="1" customFormat="1" ht="24" customHeight="1" x14ac:dyDescent="0.25"/>
    <row r="25" spans="2:7" ht="24" customHeight="1" x14ac:dyDescent="0.3">
      <c r="C25" s="12" t="str">
        <f>CONCATENATE("GJ ",GJ-1)</f>
        <v>GJ 2011</v>
      </c>
      <c r="D25" s="12" t="str">
        <f>CONCATENATE("GJ ",GJ)</f>
        <v>GJ 2012</v>
      </c>
      <c r="E25" s="12" t="str">
        <f>CONCATENATE("GJ ",GJ)</f>
        <v>GJ 2012</v>
      </c>
      <c r="F25" s="12" t="str">
        <f>CONCATENATE("GJ ",GJ)</f>
        <v>GJ 2012</v>
      </c>
      <c r="G25" s="13" t="str">
        <f>CONCATENATE("GJ ",GJ)</f>
        <v>GJ 2012</v>
      </c>
    </row>
    <row r="26" spans="2:7" ht="24" customHeight="1" x14ac:dyDescent="0.25">
      <c r="B26" s="5" t="s">
        <v>14</v>
      </c>
      <c r="C26" s="14" t="s">
        <v>7</v>
      </c>
      <c r="D26" s="14" t="s">
        <v>8</v>
      </c>
      <c r="E26" s="14" t="s">
        <v>9</v>
      </c>
      <c r="F26" s="14" t="s">
        <v>10</v>
      </c>
      <c r="G26" s="15" t="s">
        <v>11</v>
      </c>
    </row>
    <row r="27" spans="2:7" ht="24" customHeight="1" x14ac:dyDescent="0.25">
      <c r="B27" s="4" t="s">
        <v>15</v>
      </c>
      <c r="C27" s="22">
        <v>15000</v>
      </c>
      <c r="D27" s="22">
        <v>30000</v>
      </c>
      <c r="E27" s="22">
        <v>30000</v>
      </c>
      <c r="F27" s="22">
        <f>Ausgabentabelle[[#This Row],[IST]]-Ausgabentabelle[[#This Row],[KOMMENDES JAHR]]</f>
        <v>0</v>
      </c>
      <c r="G27" s="23">
        <f>Ausgabentabelle[[#This Row],[IST]]-Ausgabentabelle[[#This Row],[VORJAHR]]</f>
        <v>15000</v>
      </c>
    </row>
    <row r="28" spans="2:7" ht="24" customHeight="1" x14ac:dyDescent="0.25">
      <c r="B28" s="4" t="s">
        <v>16</v>
      </c>
      <c r="C28" s="22">
        <v>5000</v>
      </c>
      <c r="D28" s="22">
        <v>7500</v>
      </c>
      <c r="E28" s="22">
        <v>7800</v>
      </c>
      <c r="F28" s="22">
        <f>Ausgabentabelle[[#This Row],[IST]]-Ausgabentabelle[[#This Row],[KOMMENDES JAHR]]</f>
        <v>300</v>
      </c>
      <c r="G28" s="23">
        <f>Ausgabentabelle[[#This Row],[IST]]-Ausgabentabelle[[#This Row],[VORJAHR]]</f>
        <v>2800</v>
      </c>
    </row>
    <row r="29" spans="2:7" ht="24" customHeight="1" x14ac:dyDescent="0.25">
      <c r="B29" s="4" t="s">
        <v>17</v>
      </c>
      <c r="C29" s="22">
        <v>6000</v>
      </c>
      <c r="D29" s="22">
        <v>6000</v>
      </c>
      <c r="E29" s="22">
        <v>6000</v>
      </c>
      <c r="F29" s="22">
        <f>Ausgabentabelle[[#This Row],[IST]]-Ausgabentabelle[[#This Row],[KOMMENDES JAHR]]</f>
        <v>0</v>
      </c>
      <c r="G29" s="23">
        <f>Ausgabentabelle[[#This Row],[IST]]-Ausgabentabelle[[#This Row],[VORJAHR]]</f>
        <v>0</v>
      </c>
    </row>
    <row r="30" spans="2:7" ht="24" customHeight="1" x14ac:dyDescent="0.25">
      <c r="B30" s="4" t="s">
        <v>18</v>
      </c>
      <c r="C30" s="22">
        <v>1000</v>
      </c>
      <c r="D30" s="22">
        <v>1200</v>
      </c>
      <c r="E30" s="22">
        <v>1150</v>
      </c>
      <c r="F30" s="22">
        <f>Ausgabentabelle[[#This Row],[IST]]-Ausgabentabelle[[#This Row],[KOMMENDES JAHR]]</f>
        <v>-50</v>
      </c>
      <c r="G30" s="23">
        <f>Ausgabentabelle[[#This Row],[IST]]-Ausgabentabelle[[#This Row],[VORJAHR]]</f>
        <v>150</v>
      </c>
    </row>
    <row r="31" spans="2:7" ht="24" customHeight="1" x14ac:dyDescent="0.25">
      <c r="B31" s="4" t="s">
        <v>19</v>
      </c>
      <c r="C31" s="22">
        <v>2500</v>
      </c>
      <c r="D31" s="22">
        <v>2000</v>
      </c>
      <c r="E31" s="22">
        <v>2800</v>
      </c>
      <c r="F31" s="22">
        <f>Ausgabentabelle[[#This Row],[IST]]-Ausgabentabelle[[#This Row],[KOMMENDES JAHR]]</f>
        <v>800</v>
      </c>
      <c r="G31" s="23">
        <f>Ausgabentabelle[[#This Row],[IST]]-Ausgabentabelle[[#This Row],[VORJAHR]]</f>
        <v>300</v>
      </c>
    </row>
    <row r="32" spans="2:7" ht="24" customHeight="1" x14ac:dyDescent="0.25">
      <c r="B32" s="4" t="s">
        <v>20</v>
      </c>
      <c r="C32" s="22"/>
      <c r="D32" s="22"/>
      <c r="E32" s="22"/>
      <c r="F32" s="22">
        <f>Ausgabentabelle[[#This Row],[IST]]-Ausgabentabelle[[#This Row],[KOMMENDES JAHR]]</f>
        <v>0</v>
      </c>
      <c r="G32" s="23">
        <f>Ausgabentabelle[[#This Row],[IST]]-Ausgabentabelle[[#This Row],[VORJAHR]]</f>
        <v>0</v>
      </c>
    </row>
    <row r="33" spans="2:7" ht="24" customHeight="1" x14ac:dyDescent="0.25">
      <c r="B33" s="4" t="s">
        <v>21</v>
      </c>
      <c r="C33" s="22"/>
      <c r="D33" s="22"/>
      <c r="E33" s="22"/>
      <c r="F33" s="22">
        <f>Ausgabentabelle[[#This Row],[IST]]-Ausgabentabelle[[#This Row],[KOMMENDES JAHR]]</f>
        <v>0</v>
      </c>
      <c r="G33" s="23">
        <f>Ausgabentabelle[[#This Row],[IST]]-Ausgabentabelle[[#This Row],[VORJAHR]]</f>
        <v>0</v>
      </c>
    </row>
    <row r="34" spans="2:7" ht="24" customHeight="1" x14ac:dyDescent="0.25">
      <c r="B34" s="4" t="s">
        <v>22</v>
      </c>
      <c r="C34" s="22"/>
      <c r="D34" s="22"/>
      <c r="E34" s="22"/>
      <c r="F34" s="22">
        <f>Ausgabentabelle[[#This Row],[IST]]-Ausgabentabelle[[#This Row],[KOMMENDES JAHR]]</f>
        <v>0</v>
      </c>
      <c r="G34" s="23">
        <f>Ausgabentabelle[[#This Row],[IST]]-Ausgabentabelle[[#This Row],[VORJAHR]]</f>
        <v>0</v>
      </c>
    </row>
    <row r="35" spans="2:7" ht="24" customHeight="1" x14ac:dyDescent="0.25">
      <c r="B35" s="4" t="s">
        <v>23</v>
      </c>
      <c r="C35" s="22"/>
      <c r="D35" s="22"/>
      <c r="E35" s="22"/>
      <c r="F35" s="22">
        <f>Ausgabentabelle[[#This Row],[IST]]-Ausgabentabelle[[#This Row],[KOMMENDES JAHR]]</f>
        <v>0</v>
      </c>
      <c r="G35" s="23">
        <f>Ausgabentabelle[[#This Row],[IST]]-Ausgabentabelle[[#This Row],[VORJAHR]]</f>
        <v>0</v>
      </c>
    </row>
    <row r="36" spans="2:7" ht="24" customHeight="1" x14ac:dyDescent="0.25">
      <c r="B36" s="4" t="s">
        <v>24</v>
      </c>
      <c r="C36" s="22"/>
      <c r="D36" s="22"/>
      <c r="E36" s="22"/>
      <c r="F36" s="22">
        <f>Ausgabentabelle[[#This Row],[IST]]-Ausgabentabelle[[#This Row],[KOMMENDES JAHR]]</f>
        <v>0</v>
      </c>
      <c r="G36" s="23">
        <f>Ausgabentabelle[[#This Row],[IST]]-Ausgabentabelle[[#This Row],[VORJAHR]]</f>
        <v>0</v>
      </c>
    </row>
    <row r="37" spans="2:7" ht="24" customHeight="1" x14ac:dyDescent="0.25">
      <c r="B37" s="4" t="s">
        <v>25</v>
      </c>
      <c r="C37" s="22"/>
      <c r="D37" s="22"/>
      <c r="E37" s="22"/>
      <c r="F37" s="22">
        <f>Ausgabentabelle[[#This Row],[IST]]-Ausgabentabelle[[#This Row],[KOMMENDES JAHR]]</f>
        <v>0</v>
      </c>
      <c r="G37" s="23">
        <f>Ausgabentabelle[[#This Row],[IST]]-Ausgabentabelle[[#This Row],[VORJAHR]]</f>
        <v>0</v>
      </c>
    </row>
    <row r="38" spans="2:7" ht="24" customHeight="1" x14ac:dyDescent="0.25">
      <c r="B38" s="4" t="s">
        <v>26</v>
      </c>
      <c r="C38" s="22"/>
      <c r="D38" s="22"/>
      <c r="E38" s="22"/>
      <c r="F38" s="22">
        <f>Ausgabentabelle[[#This Row],[IST]]-Ausgabentabelle[[#This Row],[KOMMENDES JAHR]]</f>
        <v>0</v>
      </c>
      <c r="G38" s="23">
        <f>Ausgabentabelle[[#This Row],[IST]]-Ausgabentabelle[[#This Row],[VORJAHR]]</f>
        <v>0</v>
      </c>
    </row>
    <row r="39" spans="2:7" ht="24" customHeight="1" x14ac:dyDescent="0.25">
      <c r="B39" s="4" t="s">
        <v>27</v>
      </c>
      <c r="C39" s="22"/>
      <c r="D39" s="22"/>
      <c r="E39" s="22"/>
      <c r="F39" s="22">
        <f>Ausgabentabelle[[#This Row],[IST]]-Ausgabentabelle[[#This Row],[KOMMENDES JAHR]]</f>
        <v>0</v>
      </c>
      <c r="G39" s="23">
        <f>Ausgabentabelle[[#This Row],[IST]]-Ausgabentabelle[[#This Row],[VORJAHR]]</f>
        <v>0</v>
      </c>
    </row>
    <row r="40" spans="2:7" ht="24" customHeight="1" x14ac:dyDescent="0.25">
      <c r="B40" s="17" t="s">
        <v>13</v>
      </c>
      <c r="C40" s="24">
        <f>SUBTOTAL(109,Ausgabentabelle[VORJAHR])</f>
        <v>29500</v>
      </c>
      <c r="D40" s="24">
        <f>SUBTOTAL(109,Ausgabentabelle[KOMMENDES JAHR])</f>
        <v>46700</v>
      </c>
      <c r="E40" s="24">
        <f>SUBTOTAL(109,Ausgabentabelle[IST])</f>
        <v>47750</v>
      </c>
      <c r="F40" s="24">
        <f>SUBTOTAL(109,Ausgabentabelle[ABWEICHUNG])</f>
        <v>1050</v>
      </c>
      <c r="G40" s="25">
        <f>SUBTOTAL(109,Ausgabentabelle[+/- VORJAHR])</f>
        <v>18250</v>
      </c>
    </row>
  </sheetData>
  <mergeCells count="2">
    <mergeCell ref="B22:F22"/>
    <mergeCell ref="B17:G17"/>
  </mergeCells>
  <conditionalFormatting sqref="C11:G16 C27:G40">
    <cfRule type="expression" dxfId="29" priority="3">
      <formula>C11&lt;0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105ad54-119a-4495-aa55-0e28b6b4ad2f" xsi:nil="true"/>
    <AssetExpire xmlns="f105ad54-119a-4495-aa55-0e28b6b4ad2f">2029-01-01T08:00:00+00:00</AssetExpire>
    <CampaignTagsTaxHTField0 xmlns="f105ad54-119a-4495-aa55-0e28b6b4ad2f">
      <Terms xmlns="http://schemas.microsoft.com/office/infopath/2007/PartnerControls"/>
    </CampaignTagsTaxHTField0>
    <IntlLangReviewDate xmlns="f105ad54-119a-4495-aa55-0e28b6b4ad2f" xsi:nil="true"/>
    <TPFriendlyName xmlns="f105ad54-119a-4495-aa55-0e28b6b4ad2f" xsi:nil="true"/>
    <IntlLangReview xmlns="f105ad54-119a-4495-aa55-0e28b6b4ad2f">false</IntlLangReview>
    <LocLastLocAttemptVersionLookup xmlns="f105ad54-119a-4495-aa55-0e28b6b4ad2f">845881</LocLastLocAttemptVersionLookup>
    <PolicheckWords xmlns="f105ad54-119a-4495-aa55-0e28b6b4ad2f" xsi:nil="true"/>
    <SubmitterId xmlns="f105ad54-119a-4495-aa55-0e28b6b4ad2f" xsi:nil="true"/>
    <AcquiredFrom xmlns="f105ad54-119a-4495-aa55-0e28b6b4ad2f">Internal MS</AcquiredFrom>
    <EditorialStatus xmlns="f105ad54-119a-4495-aa55-0e28b6b4ad2f" xsi:nil="true"/>
    <Markets xmlns="f105ad54-119a-4495-aa55-0e28b6b4ad2f"/>
    <OriginAsset xmlns="f105ad54-119a-4495-aa55-0e28b6b4ad2f" xsi:nil="true"/>
    <AssetStart xmlns="f105ad54-119a-4495-aa55-0e28b6b4ad2f">2012-06-28T22:27:54+00:00</AssetStart>
    <FriendlyTitle xmlns="f105ad54-119a-4495-aa55-0e28b6b4ad2f" xsi:nil="true"/>
    <MarketSpecific xmlns="f105ad54-119a-4495-aa55-0e28b6b4ad2f">false</MarketSpecific>
    <TPNamespace xmlns="f105ad54-119a-4495-aa55-0e28b6b4ad2f" xsi:nil="true"/>
    <PublishStatusLookup xmlns="f105ad54-119a-4495-aa55-0e28b6b4ad2f">
      <Value>560202</Value>
    </PublishStatusLookup>
    <APAuthor xmlns="f105ad54-119a-4495-aa55-0e28b6b4ad2f">
      <UserInfo>
        <DisplayName/>
        <AccountId>2566</AccountId>
        <AccountType/>
      </UserInfo>
    </APAuthor>
    <TPCommandLine xmlns="f105ad54-119a-4495-aa55-0e28b6b4ad2f" xsi:nil="true"/>
    <IntlLangReviewer xmlns="f105ad54-119a-4495-aa55-0e28b6b4ad2f" xsi:nil="true"/>
    <OpenTemplate xmlns="f105ad54-119a-4495-aa55-0e28b6b4ad2f">true</OpenTemplate>
    <CSXSubmissionDate xmlns="f105ad54-119a-4495-aa55-0e28b6b4ad2f" xsi:nil="true"/>
    <TaxCatchAll xmlns="f105ad54-119a-4495-aa55-0e28b6b4ad2f"/>
    <Manager xmlns="f105ad54-119a-4495-aa55-0e28b6b4ad2f" xsi:nil="true"/>
    <NumericId xmlns="f105ad54-119a-4495-aa55-0e28b6b4ad2f" xsi:nil="true"/>
    <ParentAssetId xmlns="f105ad54-119a-4495-aa55-0e28b6b4ad2f" xsi:nil="true"/>
    <OriginalSourceMarket xmlns="f105ad54-119a-4495-aa55-0e28b6b4ad2f">english</OriginalSourceMarket>
    <ApprovalStatus xmlns="f105ad54-119a-4495-aa55-0e28b6b4ad2f">InProgress</ApprovalStatus>
    <TPComponent xmlns="f105ad54-119a-4495-aa55-0e28b6b4ad2f" xsi:nil="true"/>
    <EditorialTags xmlns="f105ad54-119a-4495-aa55-0e28b6b4ad2f" xsi:nil="true"/>
    <TPExecutable xmlns="f105ad54-119a-4495-aa55-0e28b6b4ad2f" xsi:nil="true"/>
    <TPLaunchHelpLink xmlns="f105ad54-119a-4495-aa55-0e28b6b4ad2f" xsi:nil="true"/>
    <LocComments xmlns="f105ad54-119a-4495-aa55-0e28b6b4ad2f" xsi:nil="true"/>
    <LocRecommendedHandoff xmlns="f105ad54-119a-4495-aa55-0e28b6b4ad2f" xsi:nil="true"/>
    <SourceTitle xmlns="f105ad54-119a-4495-aa55-0e28b6b4ad2f" xsi:nil="true"/>
    <CSXUpdate xmlns="f105ad54-119a-4495-aa55-0e28b6b4ad2f">false</CSXUpdate>
    <IntlLocPriority xmlns="f105ad54-119a-4495-aa55-0e28b6b4ad2f" xsi:nil="true"/>
    <UAProjectedTotalWords xmlns="f105ad54-119a-4495-aa55-0e28b6b4ad2f" xsi:nil="true"/>
    <AssetType xmlns="f105ad54-119a-4495-aa55-0e28b6b4ad2f" xsi:nil="true"/>
    <MachineTranslated xmlns="f105ad54-119a-4495-aa55-0e28b6b4ad2f">false</MachineTranslated>
    <OutputCachingOn xmlns="f105ad54-119a-4495-aa55-0e28b6b4ad2f">false</OutputCachingOn>
    <TemplateStatus xmlns="f105ad54-119a-4495-aa55-0e28b6b4ad2f">Complete</TemplateStatus>
    <IsSearchable xmlns="f105ad54-119a-4495-aa55-0e28b6b4ad2f">false</IsSearchable>
    <ContentItem xmlns="f105ad54-119a-4495-aa55-0e28b6b4ad2f" xsi:nil="true"/>
    <HandoffToMSDN xmlns="f105ad54-119a-4495-aa55-0e28b6b4ad2f" xsi:nil="true"/>
    <ShowIn xmlns="f105ad54-119a-4495-aa55-0e28b6b4ad2f">Show everywhere</ShowIn>
    <ThumbnailAssetId xmlns="f105ad54-119a-4495-aa55-0e28b6b4ad2f" xsi:nil="true"/>
    <UALocComments xmlns="f105ad54-119a-4495-aa55-0e28b6b4ad2f" xsi:nil="true"/>
    <UALocRecommendation xmlns="f105ad54-119a-4495-aa55-0e28b6b4ad2f">Localize</UALocRecommendation>
    <LastModifiedDateTime xmlns="f105ad54-119a-4495-aa55-0e28b6b4ad2f" xsi:nil="true"/>
    <LegacyData xmlns="f105ad54-119a-4495-aa55-0e28b6b4ad2f" xsi:nil="true"/>
    <LocManualTestRequired xmlns="f105ad54-119a-4495-aa55-0e28b6b4ad2f">false</LocManualTestRequired>
    <LocMarketGroupTiers2 xmlns="f105ad54-119a-4495-aa55-0e28b6b4ad2f" xsi:nil="true"/>
    <ClipArtFilename xmlns="f105ad54-119a-4495-aa55-0e28b6b4ad2f" xsi:nil="true"/>
    <TPApplication xmlns="f105ad54-119a-4495-aa55-0e28b6b4ad2f" xsi:nil="true"/>
    <CSXHash xmlns="f105ad54-119a-4495-aa55-0e28b6b4ad2f" xsi:nil="true"/>
    <DirectSourceMarket xmlns="f105ad54-119a-4495-aa55-0e28b6b4ad2f">english</DirectSourceMarket>
    <PrimaryImageGen xmlns="f105ad54-119a-4495-aa55-0e28b6b4ad2f">false</PrimaryImageGen>
    <PlannedPubDate xmlns="f105ad54-119a-4495-aa55-0e28b6b4ad2f" xsi:nil="true"/>
    <CSXSubmissionMarket xmlns="f105ad54-119a-4495-aa55-0e28b6b4ad2f" xsi:nil="true"/>
    <Downloads xmlns="f105ad54-119a-4495-aa55-0e28b6b4ad2f">0</Downloads>
    <ArtSampleDocs xmlns="f105ad54-119a-4495-aa55-0e28b6b4ad2f" xsi:nil="true"/>
    <TrustLevel xmlns="f105ad54-119a-4495-aa55-0e28b6b4ad2f">1 Microsoft Managed Content</TrustLevel>
    <BlockPublish xmlns="f105ad54-119a-4495-aa55-0e28b6b4ad2f">false</BlockPublish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BusinessGroup xmlns="f105ad54-119a-4495-aa55-0e28b6b4ad2f" xsi:nil="true"/>
    <Providers xmlns="f105ad54-119a-4495-aa55-0e28b6b4ad2f" xsi:nil="true"/>
    <TemplateTemplateType xmlns="f105ad54-119a-4495-aa55-0e28b6b4ad2f">Excel Spreadsheet Template</TemplateTemplateType>
    <TimesCloned xmlns="f105ad54-119a-4495-aa55-0e28b6b4ad2f" xsi:nil="true"/>
    <TPAppVersion xmlns="f105ad54-119a-4495-aa55-0e28b6b4ad2f" xsi:nil="true"/>
    <VoteCount xmlns="f105ad54-119a-4495-aa55-0e28b6b4ad2f" xsi:nil="true"/>
    <AverageRating xmlns="f105ad54-119a-4495-aa55-0e28b6b4ad2f" xsi:nil="true"/>
    <FeatureTagsTaxHTField0 xmlns="f105ad54-119a-4495-aa55-0e28b6b4ad2f">
      <Terms xmlns="http://schemas.microsoft.com/office/infopath/2007/PartnerControls"/>
    </FeatureTagsTaxHTField0>
    <Provider xmlns="f105ad54-119a-4495-aa55-0e28b6b4ad2f" xsi:nil="true"/>
    <UACurrentWords xmlns="f105ad54-119a-4495-aa55-0e28b6b4ad2f" xsi:nil="true"/>
    <AssetId xmlns="f105ad54-119a-4495-aa55-0e28b6b4ad2f">TP102929975</AssetId>
    <TPClientViewer xmlns="f105ad54-119a-4495-aa55-0e28b6b4ad2f" xsi:nil="true"/>
    <DSATActionTaken xmlns="f105ad54-119a-4495-aa55-0e28b6b4ad2f" xsi:nil="true"/>
    <APEditor xmlns="f105ad54-119a-4495-aa55-0e28b6b4ad2f">
      <UserInfo>
        <DisplayName/>
        <AccountId xsi:nil="true"/>
        <AccountType/>
      </UserInfo>
    </APEditor>
    <TPInstallLocation xmlns="f105ad54-119a-4495-aa55-0e28b6b4ad2f" xsi:nil="true"/>
    <OOCacheId xmlns="f105ad54-119a-4495-aa55-0e28b6b4ad2f" xsi:nil="true"/>
    <IsDeleted xmlns="f105ad54-119a-4495-aa55-0e28b6b4ad2f">false</IsDeleted>
    <PublishTargets xmlns="f105ad54-119a-4495-aa55-0e28b6b4ad2f">OfficeOnlineVNext</PublishTargets>
    <ApprovalLog xmlns="f105ad54-119a-4495-aa55-0e28b6b4ad2f" xsi:nil="true"/>
    <BugNumber xmlns="f105ad54-119a-4495-aa55-0e28b6b4ad2f" xsi:nil="true"/>
    <CrawlForDependencies xmlns="f105ad54-119a-4495-aa55-0e28b6b4ad2f">false</CrawlForDependencies>
    <InternalTagsTaxHTField0 xmlns="f105ad54-119a-4495-aa55-0e28b6b4ad2f">
      <Terms xmlns="http://schemas.microsoft.com/office/infopath/2007/PartnerControls"/>
    </InternalTagsTaxHTField0>
    <LastHandOff xmlns="f105ad54-119a-4495-aa55-0e28b6b4ad2f" xsi:nil="true"/>
    <Milestone xmlns="f105ad54-119a-4495-aa55-0e28b6b4ad2f" xsi:nil="true"/>
    <OriginalRelease xmlns="f105ad54-119a-4495-aa55-0e28b6b4ad2f">15</OriginalRelease>
    <RecommendationsModifier xmlns="f105ad54-119a-4495-aa55-0e28b6b4ad2f" xsi:nil="true"/>
    <ScenarioTagsTaxHTField0 xmlns="f105ad54-119a-4495-aa55-0e28b6b4ad2f">
      <Terms xmlns="http://schemas.microsoft.com/office/infopath/2007/PartnerControls"/>
    </ScenarioTagsTaxHTField0>
    <UANotes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Props1.xml><?xml version="1.0" encoding="utf-8"?>
<ds:datastoreItem xmlns:ds="http://schemas.openxmlformats.org/officeDocument/2006/customXml" ds:itemID="{143083C5-14F6-473C-863B-C4110109D6B9}"/>
</file>

<file path=customXml/itemProps2.xml><?xml version="1.0" encoding="utf-8"?>
<ds:datastoreItem xmlns:ds="http://schemas.openxmlformats.org/officeDocument/2006/customXml" ds:itemID="{B14941E1-CF0D-4065-AC9A-99B666D7281D}"/>
</file>

<file path=customXml/itemProps3.xml><?xml version="1.0" encoding="utf-8"?>
<ds:datastoreItem xmlns:ds="http://schemas.openxmlformats.org/officeDocument/2006/customXml" ds:itemID="{C1A726BD-9206-4AC3-872F-89B677F2ED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für gemeinnützige Arbeit</vt:lpstr>
      <vt:lpstr>GJ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2012-08-22T03:01:42Z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