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xml"/>
  <Override PartName="/xl/tables/table2.xml" ContentType="application/vnd.openxmlformats-officedocument.spreadsheetml.table+xml"/>
  <Override PartName="/xl/slicers/slicer1.xml" ContentType="application/vnd.ms-excel.slicer+xml"/>
  <Override PartName="/xl/pivotTables/pivotTable1.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825"/>
  <workbookPr filterPrivacy="1" hidePivotFieldList="1"/>
  <xr:revisionPtr revIDLastSave="0" documentId="13_ncr:1_{CA316597-BC54-4F54-AB79-0FC48C427EE1}" xr6:coauthVersionLast="43" xr6:coauthVersionMax="43" xr10:uidLastSave="{00000000-0000-0000-0000-000000000000}"/>
  <bookViews>
    <workbookView xWindow="-120" yWindow="-120" windowWidth="28830" windowHeight="16125" xr2:uid="{00000000-000D-0000-FFFF-FFFF00000000}"/>
  </bookViews>
  <sheets>
    <sheet name="Bargeldübersicht" sheetId="1" r:id="rId1"/>
    <sheet name="Barausgaben" sheetId="4" r:id="rId2"/>
    <sheet name="Monatliche Übersicht" sheetId="2" r:id="rId3"/>
    <sheet name="Diagrammdaten" sheetId="3" r:id="rId4"/>
  </sheets>
  <definedNames>
    <definedName name="Datenschnitt_Beschreibung">#N/A</definedName>
    <definedName name="Datenschnitt_Beschreibung21">#N/A</definedName>
    <definedName name="Datenschnitt_Konto">#N/A</definedName>
    <definedName name="Datenschnitt_Konto11">#N/A</definedName>
    <definedName name="_xlnm.Print_Titles" localSheetId="2">'Monatliche Übersicht'!$B:$B,'Monatliche Übersicht'!$19:$20</definedName>
    <definedName name="Kontoliste">TabelleBargeldübersicht[Konto]</definedName>
    <definedName name="VerfügbarerProzentsatz">Bargeldübersicht!$B$22</definedName>
  </definedNames>
  <calcPr calcId="191029"/>
  <pivotCaches>
    <pivotCache cacheId="0" r:id="rId5"/>
  </pivotCaches>
  <extLst>
    <ext xmlns:x14="http://schemas.microsoft.com/office/spreadsheetml/2009/9/main" uri="{BBE1A952-AA13-448e-AADC-164F8A28A991}">
      <x14:slicerCaches>
        <x14:slicerCache r:id="rId6"/>
        <x14:slicerCache r:id="rId7"/>
      </x14:slicerCaches>
    </ex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4:slicerCache r:id="rId9"/>
      </x15:slicerCaches>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 i="1" l="1" a="1"/>
  <c r="F5" i="1" s="1"/>
  <c r="F6" i="1" a="1"/>
  <c r="F6" i="1" s="1"/>
  <c r="G6" i="1" s="1"/>
  <c r="F7" i="1" a="1"/>
  <c r="F7" i="1" s="1"/>
  <c r="G7" i="1" s="1"/>
  <c r="B16" i="4"/>
  <c r="B15" i="4"/>
  <c r="B14" i="4"/>
  <c r="B13" i="4"/>
  <c r="B12" i="4"/>
  <c r="B11" i="4"/>
  <c r="B10" i="4"/>
  <c r="B9" i="4"/>
  <c r="B8" i="4"/>
  <c r="B7" i="4"/>
  <c r="B6" i="4"/>
  <c r="B5" i="4"/>
  <c r="E8" i="1"/>
  <c r="G5" i="1" l="1"/>
  <c r="G8" i="1" s="1"/>
  <c r="B22" i="1" s="1"/>
  <c r="F8" i="1"/>
</calcChain>
</file>

<file path=xl/sharedStrings.xml><?xml version="1.0" encoding="utf-8"?>
<sst xmlns="http://schemas.openxmlformats.org/spreadsheetml/2006/main" count="94" uniqueCount="48">
  <si>
    <t>Persönliche Ausgabenüberwachung</t>
  </si>
  <si>
    <t>In dieser Zelle befindet sich ein Säulendiagramm, das den Prozentsatz des verfügbaren Barguthabens anzeigt.</t>
  </si>
  <si>
    <t>Bargeld
Verbleibend:</t>
  </si>
  <si>
    <t>Bargeldübersicht</t>
  </si>
  <si>
    <t>Konto</t>
  </si>
  <si>
    <t>Girokonto</t>
  </si>
  <si>
    <t>Spareinlagen</t>
  </si>
  <si>
    <t>Sonstiges</t>
  </si>
  <si>
    <t>Ausgangsbudget</t>
  </si>
  <si>
    <t>Ausgaben gesamt</t>
  </si>
  <si>
    <t>Verbleibendes Budget</t>
  </si>
  <si>
    <t>Ausgegebenes Bargeld</t>
  </si>
  <si>
    <t>Datum</t>
  </si>
  <si>
    <t>Beschreibung</t>
  </si>
  <si>
    <t>Abhebungen Geldautomat</t>
  </si>
  <si>
    <t>Mittagessen</t>
  </si>
  <si>
    <t>Kfz-Kosten</t>
  </si>
  <si>
    <t>Abendessen</t>
  </si>
  <si>
    <t>Abhebungen Bargeld</t>
  </si>
  <si>
    <t>Stromrechnung</t>
  </si>
  <si>
    <t>Betrag</t>
  </si>
  <si>
    <t>&lt; Bargeldübersicht</t>
  </si>
  <si>
    <t>Monatliche Übersicht &gt;</t>
  </si>
  <si>
    <t>In dieser Zelle befindet sich ein Datenschnitt zum Filtern der Tabellendaten nach "Kontotyp".</t>
  </si>
  <si>
    <t>In dieser Zelle befindet sich ein Datenschnitt zum Filtern der Tabellendaten nach "Beschreibung".</t>
  </si>
  <si>
    <t>Monatliche Übersicht</t>
  </si>
  <si>
    <t>Zum Aktualisieren dieser Daten wählen Sie zuerst das PivotChart aus. Klicken Sie einmal mit der rechten Maustaste, um das Kontextmenü anzuzeigen. Wählen Sie "Aktualisieren" oder "Alle aktualisieren" aus, um das Chart zu aktualisieren.</t>
  </si>
  <si>
    <t>Kontoübersicht</t>
  </si>
  <si>
    <t>In dieser Zelle befindet sich ein Kontoübersichtssäulendiagramm zum Vergleichen von Giro-, Spar- und sonstigen Konten für jeden Monat.</t>
  </si>
  <si>
    <t>Ausgabenübersicht</t>
  </si>
  <si>
    <t>Jan</t>
  </si>
  <si>
    <t>Feb</t>
  </si>
  <si>
    <t>Okt</t>
  </si>
  <si>
    <t>Nov</t>
  </si>
  <si>
    <t>Dez</t>
  </si>
  <si>
    <t>In dieser Zelle befindet sich ein Datenschnitt zum Filtern des Charts nach "Kontotyp".</t>
  </si>
  <si>
    <t>In dieser Zelle befindet sich ein Datenschnitt zum Filtern des Charts nach "Beschreibung".</t>
  </si>
  <si>
    <t>PivotChart-Daten</t>
  </si>
  <si>
    <t>Diese PivotTable ist die Datenquelle für das PivotChart "Kontoübersicht" auf dem Blatt "Monatliche Übersicht".</t>
  </si>
  <si>
    <t>Summe von Betrag</t>
  </si>
  <si>
    <t>Zeilenbeschriftungen</t>
  </si>
  <si>
    <t>Spaltenbeschriftungen</t>
  </si>
  <si>
    <t>Barausgaben &gt;</t>
  </si>
  <si>
    <t>&lt; Barausgaben</t>
  </si>
  <si>
    <t>Ergebnis</t>
  </si>
  <si>
    <t>Gesamtergebnis</t>
  </si>
  <si>
    <t>Apr</t>
  </si>
  <si>
    <t>Details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</si>
</sst>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 #,##0.00\ &quot;€&quot;_-;\-* #,##0.00\ &quot;€&quot;_-;_-* &quot;-&quot;??\ &quot;€&quot;_-;_-@_-"/>
    <numFmt numFmtId="164" formatCode="_ &quot;₹&quot;\ * #,##0_ ;_ &quot;₹&quot;\ * \-#,##0_ ;_ &quot;₹&quot;\ * &quot;-&quot;_ ;_ @_ "/>
    <numFmt numFmtId="165" formatCode="_ * #,##0_ ;_ * \-#,##0_ ;_ * &quot;-&quot;_ ;_ @_ "/>
    <numFmt numFmtId="166" formatCode="_ * #,##0.00_ ;_ * \-#,##0.00_ ;_ * &quot;-&quot;??_ ;_ @_ "/>
  </numFmts>
  <fonts count="12" x14ac:knownFonts="1">
    <font>
      <sz val="11"/>
      <color theme="1"/>
      <name val="Calibri"/>
      <family val="2"/>
      <scheme val="minor"/>
    </font>
    <font>
      <sz val="11"/>
      <color theme="1"/>
      <name val="Calibri"/>
      <family val="2"/>
      <scheme val="minor"/>
    </font>
    <font>
      <sz val="18"/>
      <color theme="3"/>
      <name val="Times New Roman"/>
      <family val="1"/>
      <scheme val="major"/>
    </font>
    <font>
      <sz val="12"/>
      <color theme="1"/>
      <name val="Calibri"/>
      <family val="2"/>
      <scheme val="minor"/>
    </font>
    <font>
      <i/>
      <sz val="22"/>
      <color theme="3"/>
      <name val="Calibri"/>
      <family val="2"/>
      <scheme val="minor"/>
    </font>
    <font>
      <i/>
      <sz val="13"/>
      <color theme="1" tint="0.34998626667073579"/>
      <name val="Times New Roman"/>
      <family val="1"/>
      <scheme val="major"/>
    </font>
    <font>
      <sz val="11"/>
      <color theme="0"/>
      <name val="Calibri"/>
      <family val="2"/>
      <scheme val="minor"/>
    </font>
    <font>
      <sz val="11"/>
      <color theme="3" tint="-0.24994659260841701"/>
      <name val="Calibri"/>
      <family val="2"/>
      <scheme val="minor"/>
    </font>
    <font>
      <sz val="22"/>
      <color theme="5" tint="-0.499984740745262"/>
      <name val="Times New Roman"/>
      <family val="2"/>
      <scheme val="major"/>
    </font>
    <font>
      <i/>
      <sz val="11"/>
      <color theme="0" tint="-0.499984740745262"/>
      <name val="Calibri"/>
      <family val="2"/>
      <scheme val="minor"/>
    </font>
    <font>
      <i/>
      <sz val="11"/>
      <color theme="1"/>
      <name val="Calibri"/>
      <family val="2"/>
      <scheme val="minor"/>
    </font>
    <font>
      <sz val="14"/>
      <color theme="3"/>
      <name val="Times New Roman"/>
      <scheme val="major"/>
    </font>
  </fonts>
  <fills count="4">
    <fill>
      <patternFill patternType="none"/>
    </fill>
    <fill>
      <patternFill patternType="gray125"/>
    </fill>
    <fill>
      <patternFill patternType="solid">
        <fgColor theme="4"/>
        <bgColor indexed="64"/>
      </patternFill>
    </fill>
    <fill>
      <patternFill patternType="solid">
        <fgColor rgb="FFFFFFCC"/>
      </patternFill>
    </fill>
  </fills>
  <borders count="10">
    <border>
      <left/>
      <right/>
      <top/>
      <bottom/>
      <diagonal/>
    </border>
    <border>
      <left/>
      <right/>
      <top/>
      <bottom style="dotted">
        <color theme="0" tint="-0.34998626667073579"/>
      </bottom>
      <diagonal/>
    </border>
    <border>
      <left style="thin">
        <color theme="3" tint="0.79995117038483843"/>
      </left>
      <right style="thin">
        <color theme="3" tint="0.79995117038483843"/>
      </right>
      <top style="thin">
        <color theme="3" tint="0.79995117038483843"/>
      </top>
      <bottom/>
      <diagonal/>
    </border>
    <border>
      <left style="thin">
        <color theme="3" tint="0.79995117038483843"/>
      </left>
      <right style="thin">
        <color theme="3" tint="0.79995117038483843"/>
      </right>
      <top/>
      <bottom/>
      <diagonal/>
    </border>
    <border>
      <left style="thin">
        <color theme="3" tint="0.79995117038483843"/>
      </left>
      <right style="thin">
        <color theme="3" tint="0.79995117038483843"/>
      </right>
      <top/>
      <bottom style="thin">
        <color theme="3" tint="0.79995117038483843"/>
      </bottom>
      <diagonal/>
    </border>
    <border>
      <left style="thin">
        <color theme="3" tint="0.79998168889431442"/>
      </left>
      <right style="thin">
        <color theme="3" tint="0.79998168889431442"/>
      </right>
      <top style="thin">
        <color theme="3" tint="0.79995117038483843"/>
      </top>
      <bottom/>
      <diagonal/>
    </border>
    <border>
      <left style="thin">
        <color theme="3" tint="0.79998168889431442"/>
      </left>
      <right style="thin">
        <color theme="3" tint="0.79998168889431442"/>
      </right>
      <top/>
      <bottom style="thin">
        <color theme="3" tint="0.79995117038483843"/>
      </bottom>
      <diagonal/>
    </border>
    <border>
      <left style="thin">
        <color rgb="FFB2B2B2"/>
      </left>
      <right style="thin">
        <color rgb="FFB2B2B2"/>
      </right>
      <top style="thin">
        <color rgb="FFB2B2B2"/>
      </top>
      <bottom style="thin">
        <color rgb="FFB2B2B2"/>
      </bottom>
      <diagonal/>
    </border>
    <border>
      <left/>
      <right/>
      <top style="dotted">
        <color theme="0" tint="-0.34998626667073579"/>
      </top>
      <bottom/>
      <diagonal/>
    </border>
    <border>
      <left/>
      <right style="thick">
        <color theme="0"/>
      </right>
      <top/>
      <bottom style="dotted">
        <color theme="0" tint="-0.34998626667073579"/>
      </bottom>
      <diagonal/>
    </border>
  </borders>
  <cellStyleXfs count="11">
    <xf numFmtId="0" fontId="0" fillId="0" borderId="0">
      <alignment wrapText="1"/>
    </xf>
    <xf numFmtId="44" fontId="1" fillId="0" borderId="0" applyFont="0" applyFill="0" applyBorder="0" applyAlignment="0" applyProtection="0"/>
    <xf numFmtId="0" fontId="8" fillId="0" borderId="1" applyNumberFormat="0" applyFill="0" applyAlignment="0" applyProtection="0"/>
    <xf numFmtId="9" fontId="1" fillId="0" borderId="0" applyFont="0" applyFill="0" applyBorder="0" applyAlignment="0" applyProtection="0"/>
    <xf numFmtId="0" fontId="2"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6" fontId="1" fillId="0" borderId="0" applyFill="0" applyBorder="0" applyAlignment="0" applyProtection="0"/>
    <xf numFmtId="165" fontId="1" fillId="0" borderId="0" applyFill="0" applyBorder="0" applyAlignment="0" applyProtection="0"/>
    <xf numFmtId="164" fontId="1" fillId="0" borderId="0" applyFill="0" applyBorder="0" applyAlignment="0" applyProtection="0"/>
    <xf numFmtId="0" fontId="1" fillId="3" borderId="7" applyNumberFormat="0" applyAlignment="0" applyProtection="0"/>
  </cellStyleXfs>
  <cellXfs count="47">
    <xf numFmtId="0" fontId="0" fillId="0" borderId="0" xfId="0">
      <alignment wrapText="1"/>
    </xf>
    <xf numFmtId="0" fontId="8" fillId="0" borderId="1" xfId="2"/>
    <xf numFmtId="0" fontId="0" fillId="0" borderId="0" xfId="0" applyBorder="1">
      <alignment wrapText="1"/>
    </xf>
    <xf numFmtId="0" fontId="3" fillId="0" borderId="0" xfId="0" applyFont="1" applyFill="1" applyBorder="1" applyAlignment="1">
      <alignment vertical="center"/>
    </xf>
    <xf numFmtId="0" fontId="3" fillId="0" borderId="0" xfId="0" applyFont="1" applyFill="1" applyBorder="1" applyAlignment="1">
      <alignment horizontal="right" vertical="center"/>
    </xf>
    <xf numFmtId="0" fontId="3" fillId="0" borderId="0" xfId="0" applyFont="1" applyFill="1" applyBorder="1" applyAlignment="1">
      <alignment horizontal="center" vertical="center"/>
    </xf>
    <xf numFmtId="0" fontId="3" fillId="0" borderId="0" xfId="0" applyFont="1">
      <alignment wrapText="1"/>
    </xf>
    <xf numFmtId="14" fontId="0" fillId="0" borderId="0" xfId="0" applyNumberFormat="1" applyFont="1" applyAlignment="1">
      <alignment horizontal="left" indent="2"/>
    </xf>
    <xf numFmtId="0" fontId="3" fillId="0" borderId="0" xfId="0" applyFont="1" applyFill="1" applyBorder="1" applyAlignment="1">
      <alignment horizontal="left" vertical="center" indent="1"/>
    </xf>
    <xf numFmtId="0" fontId="7" fillId="2" borderId="1" xfId="5" applyFill="1" applyBorder="1" applyAlignment="1">
      <alignment horizontal="center" vertical="center"/>
    </xf>
    <xf numFmtId="0" fontId="0" fillId="0" borderId="0" xfId="0" applyAlignment="1">
      <alignment horizontal="left" wrapText="1"/>
    </xf>
    <xf numFmtId="0" fontId="0" fillId="0" borderId="0" xfId="0" applyFont="1">
      <alignment wrapText="1"/>
    </xf>
    <xf numFmtId="0" fontId="0" fillId="0" borderId="0" xfId="0" pivotButton="1" applyFont="1">
      <alignment wrapText="1"/>
    </xf>
    <xf numFmtId="0" fontId="8" fillId="0" borderId="0" xfId="2" applyFont="1" applyBorder="1" applyAlignment="1">
      <alignment vertical="center"/>
    </xf>
    <xf numFmtId="0" fontId="6" fillId="0" borderId="0" xfId="0" applyFont="1" applyAlignment="1">
      <alignment wrapText="1"/>
    </xf>
    <xf numFmtId="0" fontId="10" fillId="0" borderId="0" xfId="0" applyFont="1" applyAlignment="1">
      <alignment vertical="center"/>
    </xf>
    <xf numFmtId="0" fontId="0" fillId="0" borderId="0" xfId="0" applyBorder="1" applyAlignment="1">
      <alignment wrapText="1"/>
    </xf>
    <xf numFmtId="0" fontId="0" fillId="0" borderId="0" xfId="0" applyAlignment="1">
      <alignment wrapText="1"/>
    </xf>
    <xf numFmtId="0" fontId="0" fillId="0" borderId="0" xfId="0" applyNumberFormat="1" applyFont="1" applyFill="1" applyBorder="1" applyAlignment="1">
      <alignment horizontal="left"/>
    </xf>
    <xf numFmtId="44" fontId="0" fillId="0" borderId="0" xfId="1" applyFont="1" applyFill="1" applyBorder="1" applyAlignment="1">
      <alignment horizontal="right"/>
    </xf>
    <xf numFmtId="0" fontId="0" fillId="0" borderId="0" xfId="0" applyNumberFormat="1" applyAlignment="1">
      <alignment horizontal="left" wrapText="1"/>
    </xf>
    <xf numFmtId="0" fontId="7" fillId="2" borderId="9" xfId="5" applyFill="1" applyBorder="1" applyAlignment="1">
      <alignment horizontal="center" vertical="center"/>
    </xf>
    <xf numFmtId="44" fontId="0" fillId="0" borderId="0" xfId="0" applyNumberFormat="1" applyFont="1" applyFill="1" applyBorder="1">
      <alignment wrapText="1"/>
    </xf>
    <xf numFmtId="0" fontId="0" fillId="0" borderId="0" xfId="0" applyNumberFormat="1" applyFont="1" applyAlignment="1">
      <alignment horizontal="left" indent="1"/>
    </xf>
    <xf numFmtId="44" fontId="0" fillId="0" borderId="0" xfId="1" applyFont="1" applyAlignment="1">
      <alignment horizontal="right"/>
    </xf>
    <xf numFmtId="0" fontId="0" fillId="0" borderId="0" xfId="0" pivotButton="1">
      <alignment wrapText="1"/>
    </xf>
    <xf numFmtId="44" fontId="0" fillId="0" borderId="0" xfId="0" applyNumberFormat="1">
      <alignment wrapText="1"/>
    </xf>
    <xf numFmtId="0" fontId="0" fillId="0" borderId="0" xfId="0" applyAlignment="1">
      <alignment horizontal="center" wrapText="1"/>
    </xf>
    <xf numFmtId="0" fontId="0" fillId="0" borderId="0" xfId="0" applyAlignment="1">
      <alignment horizontal="left" wrapText="1" indent="1"/>
    </xf>
    <xf numFmtId="0" fontId="0" fillId="0" borderId="0" xfId="0" applyAlignment="1">
      <alignment horizontal="center" vertical="center" wrapText="1"/>
    </xf>
    <xf numFmtId="0" fontId="3" fillId="0" borderId="0" xfId="0" applyFont="1" applyAlignment="1">
      <alignment horizontal="center" vertical="center" wrapText="1"/>
    </xf>
    <xf numFmtId="0" fontId="11" fillId="0" borderId="0" xfId="0" pivotButton="1" applyFont="1" applyAlignment="1">
      <alignment horizontal="left" vertical="top" wrapText="1"/>
    </xf>
    <xf numFmtId="9" fontId="4" fillId="0" borderId="5" xfId="3" applyFont="1" applyBorder="1" applyAlignment="1">
      <alignment horizontal="center" vertical="center"/>
    </xf>
    <xf numFmtId="9" fontId="4" fillId="0" borderId="6" xfId="3" applyFont="1" applyBorder="1" applyAlignment="1">
      <alignment horizontal="center" vertical="center"/>
    </xf>
    <xf numFmtId="0" fontId="2" fillId="0" borderId="0" xfId="4" applyBorder="1" applyAlignment="1">
      <alignment horizontal="left"/>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8" fillId="0" borderId="0" xfId="2" applyFont="1" applyBorder="1" applyAlignment="1">
      <alignment horizontal="left" vertical="center"/>
    </xf>
    <xf numFmtId="0" fontId="8" fillId="0" borderId="1" xfId="2" applyFont="1" applyBorder="1" applyAlignment="1">
      <alignment horizontal="left" vertical="center"/>
    </xf>
    <xf numFmtId="0" fontId="6" fillId="0" borderId="2" xfId="0" applyFont="1" applyBorder="1" applyAlignment="1">
      <alignment horizontal="center" wrapText="1"/>
    </xf>
    <xf numFmtId="0" fontId="6" fillId="0" borderId="3" xfId="0" applyFont="1" applyBorder="1" applyAlignment="1">
      <alignment horizontal="center" wrapText="1"/>
    </xf>
    <xf numFmtId="0" fontId="0" fillId="0" borderId="8" xfId="0" applyBorder="1" applyAlignment="1">
      <alignment horizontal="center" wrapText="1"/>
    </xf>
    <xf numFmtId="0" fontId="6" fillId="0" borderId="0" xfId="0" applyFont="1" applyAlignment="1">
      <alignment horizontal="center" wrapText="1"/>
    </xf>
    <xf numFmtId="0" fontId="2" fillId="0" borderId="0" xfId="4" applyBorder="1" applyAlignment="1">
      <alignment horizontal="left" vertical="center"/>
    </xf>
    <xf numFmtId="0" fontId="8" fillId="0" borderId="0" xfId="2" applyBorder="1" applyAlignment="1">
      <alignment horizontal="left" vertical="center"/>
    </xf>
    <xf numFmtId="0" fontId="8" fillId="0" borderId="1" xfId="2" applyBorder="1" applyAlignment="1">
      <alignment horizontal="left" vertical="center"/>
    </xf>
    <xf numFmtId="0" fontId="9" fillId="0" borderId="8" xfId="2" applyFont="1" applyBorder="1" applyAlignment="1">
      <alignment horizontal="left" wrapText="1"/>
    </xf>
  </cellXfs>
  <cellStyles count="11">
    <cellStyle name="Besuchter Hyperlink" xfId="6" builtinId="9" customBuiltin="1"/>
    <cellStyle name="Dezimal [0]" xfId="8" builtinId="6" customBuiltin="1"/>
    <cellStyle name="Komma" xfId="7" builtinId="3" customBuiltin="1"/>
    <cellStyle name="Link" xfId="5" builtinId="8" customBuiltin="1"/>
    <cellStyle name="Notiz" xfId="10" builtinId="10" customBuiltin="1"/>
    <cellStyle name="Prozent" xfId="3" builtinId="5" customBuiltin="1"/>
    <cellStyle name="Standard" xfId="0" builtinId="0" customBuiltin="1"/>
    <cellStyle name="Überschrift" xfId="2" builtinId="15" customBuiltin="1"/>
    <cellStyle name="Überschrift 1" xfId="4" builtinId="16" customBuiltin="1"/>
    <cellStyle name="Währung" xfId="1" builtinId="4" customBuiltin="1"/>
    <cellStyle name="Währung [0]" xfId="9" builtinId="7" customBuiltin="1"/>
  </cellStyles>
  <dxfs count="124">
    <dxf>
      <font>
        <sz val="9"/>
      </font>
    </dxf>
    <dxf>
      <font>
        <sz val="12"/>
      </font>
    </dxf>
    <dxf>
      <numFmt numFmtId="167" formatCode="0.00_);\(0.00\)"/>
    </dxf>
    <dxf>
      <font>
        <sz val="11"/>
      </font>
    </dxf>
    <dxf>
      <numFmt numFmtId="0" formatCode="General"/>
    </dxf>
    <dxf>
      <numFmt numFmtId="34" formatCode="_-* #,##0.00\ &quot;€&quot;_-;\-* #,##0.00\ &quot;€&quot;_-;_-* &quot;-&quot;??\ &quot;€&quot;_-;_-@_-"/>
    </dxf>
    <dxf>
      <font>
        <sz val="9"/>
      </font>
    </dxf>
    <dxf>
      <font>
        <sz val="12"/>
      </font>
    </dxf>
    <dxf>
      <numFmt numFmtId="167" formatCode="0.00_);\(0.00\)"/>
    </dxf>
    <dxf>
      <font>
        <sz val="11"/>
      </font>
    </dxf>
    <dxf>
      <numFmt numFmtId="0" formatCode="General"/>
    </dxf>
    <dxf>
      <numFmt numFmtId="34" formatCode="_-* #,##0.00\ &quot;€&quot;_-;\-* #,##0.00\ &quot;€&quot;_-;_-* &quot;-&quot;??\ &quot;€&quot;_-;_-@_-"/>
    </dxf>
    <dxf>
      <font>
        <sz val="9"/>
      </font>
    </dxf>
    <dxf>
      <font>
        <sz val="12"/>
      </font>
    </dxf>
    <dxf>
      <numFmt numFmtId="167" formatCode="0.00_);\(0.00\)"/>
    </dxf>
    <dxf>
      <font>
        <sz val="11"/>
      </font>
    </dxf>
    <dxf>
      <numFmt numFmtId="0" formatCode="General"/>
    </dxf>
    <dxf>
      <numFmt numFmtId="34" formatCode="_-* #,##0.00\ &quot;€&quot;_-;\-* #,##0.00\ &quot;€&quot;_-;_-* &quot;-&quot;??\ &quot;€&quot;_-;_-@_-"/>
    </dxf>
    <dxf>
      <font>
        <sz val="9"/>
      </font>
    </dxf>
    <dxf>
      <font>
        <sz val="12"/>
      </font>
    </dxf>
    <dxf>
      <numFmt numFmtId="167" formatCode="0.00_);\(0.00\)"/>
    </dxf>
    <dxf>
      <font>
        <sz val="11"/>
      </font>
    </dxf>
    <dxf>
      <numFmt numFmtId="0" formatCode="General"/>
    </dxf>
    <dxf>
      <numFmt numFmtId="34" formatCode="_-* #,##0.00\ &quot;€&quot;_-;\-* #,##0.00\ &quot;€&quot;_-;_-* &quot;-&quot;??\ &quot;€&quot;_-;_-@_-"/>
    </dxf>
    <dxf>
      <font>
        <sz val="9"/>
      </font>
    </dxf>
    <dxf>
      <font>
        <sz val="12"/>
      </font>
    </dxf>
    <dxf>
      <numFmt numFmtId="167" formatCode="0.00_);\(0.00\)"/>
    </dxf>
    <dxf>
      <font>
        <sz val="11"/>
      </font>
    </dxf>
    <dxf>
      <numFmt numFmtId="0" formatCode="General"/>
    </dxf>
    <dxf>
      <numFmt numFmtId="34" formatCode="_-* #,##0.00\ &quot;€&quot;_-;\-* #,##0.00\ &quot;€&quot;_-;_-* &quot;-&quot;??\ &quot;€&quot;_-;_-@_-"/>
    </dxf>
    <dxf>
      <font>
        <sz val="9"/>
      </font>
    </dxf>
    <dxf>
      <font>
        <sz val="12"/>
      </font>
    </dxf>
    <dxf>
      <numFmt numFmtId="167" formatCode="0.00_);\(0.00\)"/>
    </dxf>
    <dxf>
      <font>
        <sz val="11"/>
      </font>
    </dxf>
    <dxf>
      <numFmt numFmtId="0" formatCode="General"/>
    </dxf>
    <dxf>
      <numFmt numFmtId="34" formatCode="_-* #,##0.00\ &quot;€&quot;_-;\-* #,##0.00\ &quot;€&quot;_-;_-* &quot;-&quot;??\ &quot;€&quot;_-;_-@_-"/>
    </dxf>
    <dxf>
      <font>
        <sz val="8"/>
      </font>
    </dxf>
    <dxf>
      <alignment vertical="top" readingOrder="0"/>
    </dxf>
    <dxf>
      <font>
        <sz val="12"/>
      </font>
    </dxf>
    <dxf>
      <font>
        <b val="0"/>
        <i val="0"/>
        <strike val="0"/>
        <condense val="0"/>
        <extend val="0"/>
        <outline val="0"/>
        <shadow val="0"/>
        <u val="none"/>
        <vertAlign val="baseline"/>
        <sz val="18"/>
        <color theme="3"/>
        <name val="Times New Roman"/>
        <scheme val="major"/>
      </font>
    </dxf>
    <dxf>
      <alignment horizontal="left" readingOrder="0"/>
    </dxf>
    <dxf>
      <font>
        <sz val="14"/>
      </font>
    </dxf>
    <dxf>
      <alignment horizontal="right" readingOrder="0"/>
    </dxf>
    <dxf>
      <numFmt numFmtId="34" formatCode="_-* #,##0.00\ &quot;€&quot;_-;\-* #,##0.00\ &quot;€&quot;_-;_-* &quot;-&quot;??\ &quot;€&quot;_-;_-@_-"/>
    </dxf>
    <dxf>
      <font>
        <sz val="8"/>
      </font>
    </dxf>
    <dxf>
      <alignment vertical="top" readingOrder="0"/>
    </dxf>
    <dxf>
      <font>
        <sz val="12"/>
      </font>
    </dxf>
    <dxf>
      <font>
        <b val="0"/>
        <i val="0"/>
        <strike val="0"/>
        <condense val="0"/>
        <extend val="0"/>
        <outline val="0"/>
        <shadow val="0"/>
        <u val="none"/>
        <vertAlign val="baseline"/>
        <sz val="18"/>
        <color theme="3"/>
        <name val="Times New Roman"/>
        <scheme val="major"/>
      </font>
    </dxf>
    <dxf>
      <alignment horizontal="left" readingOrder="0"/>
    </dxf>
    <dxf>
      <font>
        <sz val="14"/>
      </font>
    </dxf>
    <dxf>
      <alignment horizontal="right" readingOrder="0"/>
    </dxf>
    <dxf>
      <numFmt numFmtId="34" formatCode="_-* #,##0.00\ &quot;€&quot;_-;\-* #,##0.00\ &quot;€&quot;_-;_-* &quot;-&quot;??\ &quot;€&quot;_-;_-@_-"/>
    </dxf>
    <dxf>
      <font>
        <sz val="8"/>
      </font>
    </dxf>
    <dxf>
      <alignment vertical="top" readingOrder="0"/>
    </dxf>
    <dxf>
      <font>
        <sz val="12"/>
      </font>
    </dxf>
    <dxf>
      <font>
        <b val="0"/>
        <i val="0"/>
        <strike val="0"/>
        <condense val="0"/>
        <extend val="0"/>
        <outline val="0"/>
        <shadow val="0"/>
        <u val="none"/>
        <vertAlign val="baseline"/>
        <sz val="18"/>
        <color theme="3"/>
        <name val="Times New Roman"/>
        <scheme val="major"/>
      </font>
    </dxf>
    <dxf>
      <alignment horizontal="left" readingOrder="0"/>
    </dxf>
    <dxf>
      <font>
        <sz val="14"/>
      </font>
    </dxf>
    <dxf>
      <alignment horizontal="right" readingOrder="0"/>
    </dxf>
    <dxf>
      <numFmt numFmtId="34" formatCode="_-* #,##0.00\ &quot;€&quot;_-;\-* #,##0.00\ &quot;€&quot;_-;_-* &quot;-&quot;??\ &quot;€&quot;_-;_-@_-"/>
    </dxf>
    <dxf>
      <font>
        <sz val="8"/>
      </font>
    </dxf>
    <dxf>
      <alignment vertical="top" readingOrder="0"/>
    </dxf>
    <dxf>
      <font>
        <sz val="12"/>
      </font>
    </dxf>
    <dxf>
      <font>
        <b val="0"/>
        <i val="0"/>
        <strike val="0"/>
        <condense val="0"/>
        <extend val="0"/>
        <outline val="0"/>
        <shadow val="0"/>
        <u val="none"/>
        <vertAlign val="baseline"/>
        <sz val="18"/>
        <color theme="3"/>
        <name val="Times New Roman"/>
        <scheme val="major"/>
      </font>
    </dxf>
    <dxf>
      <alignment horizontal="left" readingOrder="0"/>
    </dxf>
    <dxf>
      <font>
        <sz val="14"/>
      </font>
    </dxf>
    <dxf>
      <alignment horizontal="right" readingOrder="0"/>
    </dxf>
    <dxf>
      <numFmt numFmtId="34" formatCode="_-* #,##0.00\ &quot;€&quot;_-;\-* #,##0.00\ &quot;€&quot;_-;_-* &quot;-&quot;??\ &quot;€&quot;_-;_-@_-"/>
    </dxf>
    <dxf>
      <font>
        <sz val="8"/>
      </font>
    </dxf>
    <dxf>
      <alignment vertical="top" readingOrder="0"/>
    </dxf>
    <dxf>
      <font>
        <sz val="12"/>
      </font>
    </dxf>
    <dxf>
      <font>
        <b val="0"/>
        <i val="0"/>
        <strike val="0"/>
        <condense val="0"/>
        <extend val="0"/>
        <outline val="0"/>
        <shadow val="0"/>
        <u val="none"/>
        <vertAlign val="baseline"/>
        <sz val="18"/>
        <color theme="3"/>
        <name val="Times New Roman"/>
        <scheme val="major"/>
      </font>
    </dxf>
    <dxf>
      <alignment horizontal="left" readingOrder="0"/>
    </dxf>
    <dxf>
      <font>
        <sz val="14"/>
      </font>
    </dxf>
    <dxf>
      <alignment horizontal="right" readingOrder="0"/>
    </dxf>
    <dxf>
      <numFmt numFmtId="34" formatCode="_-* #,##0.00\ &quot;€&quot;_-;\-* #,##0.00\ &quot;€&quot;_-;_-* &quot;-&quot;??\ &quot;€&quot;_-;_-@_-"/>
    </dxf>
    <dxf>
      <numFmt numFmtId="34" formatCode="_-* #,##0.00\ &quot;€&quot;_-;\-* #,##0.00\ &quot;€&quot;_-;_-* &quot;-&quot;??\ &quot;€&quot;_-;_-@_-"/>
    </dxf>
    <dxf>
      <numFmt numFmtId="0" formatCode="General"/>
    </dxf>
    <dxf>
      <font>
        <sz val="11"/>
      </font>
    </dxf>
    <dxf>
      <numFmt numFmtId="167" formatCode="0.00_);\(0.00\)"/>
    </dxf>
    <dxf>
      <font>
        <sz val="12"/>
      </font>
    </dxf>
    <dxf>
      <font>
        <sz val="9"/>
      </font>
    </dxf>
    <dxf>
      <font>
        <strike val="0"/>
        <outline val="0"/>
        <shadow val="0"/>
        <u val="none"/>
        <vertAlign val="baseline"/>
        <sz val="11"/>
        <color theme="1"/>
        <name val="Calibri"/>
        <scheme val="minor"/>
      </font>
      <numFmt numFmtId="0" formatCode="General"/>
      <alignment horizontal="left" vertical="bottom" textRotation="0" wrapText="0" indent="1" justifyLastLine="0" shrinkToFit="0" readingOrder="0"/>
    </dxf>
    <dxf>
      <font>
        <b val="0"/>
        <i val="0"/>
        <strike val="0"/>
        <condense val="0"/>
        <extend val="0"/>
        <outline val="0"/>
        <shadow val="0"/>
        <u val="none"/>
        <vertAlign val="baseline"/>
        <sz val="11"/>
        <color theme="1"/>
        <name val="Calibri"/>
        <family val="2"/>
        <scheme val="minor"/>
      </font>
      <numFmt numFmtId="34" formatCode="_-* #,##0.00\ &quot;€&quot;_-;\-* #,##0.00\ &quot;€&quot;_-;_-* &quot;-&quot;??\ &quot;€&quot;_-;_-@_-"/>
      <fill>
        <patternFill patternType="none">
          <fgColor indexed="64"/>
          <bgColor indexed="65"/>
        </patternFill>
      </fill>
    </dxf>
    <dxf>
      <alignment horizontal="right" vertical="bottom" textRotation="0" wrapText="0" indent="0" justifyLastLine="0" shrinkToFit="0" readingOrder="0"/>
    </dxf>
    <dxf>
      <font>
        <strike val="0"/>
        <outline val="0"/>
        <shadow val="0"/>
        <u val="none"/>
        <vertAlign val="baseline"/>
        <sz val="11"/>
        <color theme="1"/>
        <name val="Calibri"/>
        <scheme val="minor"/>
      </font>
      <numFmt numFmtId="0" formatCode="General"/>
      <alignment horizontal="left" vertical="bottom" textRotation="0" wrapText="0" indent="1" justifyLastLine="0" shrinkToFit="0" readingOrder="0"/>
    </dxf>
    <dxf>
      <font>
        <strike val="0"/>
        <outline val="0"/>
        <shadow val="0"/>
        <u val="none"/>
        <vertAlign val="baseline"/>
        <sz val="11"/>
        <color theme="1"/>
        <name val="Calibri"/>
        <scheme val="minor"/>
      </font>
      <numFmt numFmtId="19" formatCode="dd/mm/yyyy"/>
      <alignment horizontal="left" vertical="bottom" textRotation="0" wrapText="0" indent="2" justifyLastLine="0" shrinkToFit="0" readingOrder="0"/>
    </dxf>
    <dxf>
      <font>
        <strike val="0"/>
        <outline val="0"/>
        <shadow val="0"/>
        <u val="none"/>
        <vertAlign val="baseline"/>
        <sz val="11"/>
        <color rgb="FF000000"/>
        <name val="Calibri"/>
        <scheme val="none"/>
      </font>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34" formatCode="_-* #,##0.00\ &quot;€&quot;_-;\-* #,##0.00\ &quot;€&quot;_-;_-* &quot;-&quot;??\ &quot;€&quot;_-;_-@_-"/>
      <fill>
        <patternFill patternType="none">
          <fgColor indexed="64"/>
          <bgColor indexed="65"/>
        </patternFill>
      </fill>
      <border diagonalUp="0" diagonalDown="0" outline="0">
        <left/>
        <right/>
        <top/>
        <bottom/>
      </border>
    </dxf>
    <dxf>
      <font>
        <strike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family val="2"/>
        <scheme val="minor"/>
      </font>
      <numFmt numFmtId="34" formatCode="_-* #,##0.00\ &quot;€&quot;_-;\-* #,##0.00\ &quot;€&quot;_-;_-* &quot;-&quot;??\ &quot;€&quot;_-;_-@_-"/>
      <fill>
        <patternFill patternType="none">
          <fgColor indexed="64"/>
          <bgColor indexed="65"/>
        </patternFill>
      </fill>
      <border diagonalUp="0" diagonalDown="0" outline="0">
        <left/>
        <right/>
        <top/>
        <bottom/>
      </border>
    </dxf>
    <dxf>
      <font>
        <strike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family val="2"/>
        <scheme val="minor"/>
      </font>
      <numFmt numFmtId="34" formatCode="_-* #,##0.00\ &quot;€&quot;_-;\-* #,##0.00\ &quot;€&quot;_-;_-* &quot;-&quot;??\ &quot;€&quot;_-;_-@_-"/>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strike val="0"/>
        <outline val="0"/>
        <shadow val="0"/>
        <u val="none"/>
        <vertAlign val="baseline"/>
        <sz val="11"/>
        <color theme="1"/>
        <name val="Calibri"/>
        <scheme val="minor"/>
      </font>
      <numFmt numFmtId="0" formatCode="General"/>
      <alignment horizontal="left" vertical="bottom" textRotation="0" wrapText="0" relativeIndent="-1" justifyLastLine="0" shrinkToFit="0" readingOrder="0"/>
    </dxf>
    <dxf>
      <font>
        <strike val="0"/>
        <outline val="0"/>
        <shadow val="0"/>
        <u val="none"/>
        <vertAlign val="baseline"/>
        <sz val="10"/>
        <color theme="1"/>
        <name val="Calibri"/>
        <scheme val="minor"/>
      </font>
    </dxf>
    <dxf>
      <font>
        <strike val="0"/>
        <outline val="0"/>
        <shadow val="0"/>
        <u val="none"/>
        <vertAlign val="baseline"/>
        <sz val="11"/>
        <color theme="1"/>
        <name val="Calibri"/>
        <scheme val="minor"/>
      </font>
    </dxf>
    <dxf>
      <font>
        <strike val="0"/>
        <outline val="0"/>
        <shadow val="0"/>
        <u val="none"/>
        <vertAlign val="baseline"/>
        <sz val="12"/>
        <color theme="1"/>
        <name val="Calibri"/>
        <scheme val="minor"/>
      </font>
      <alignment vertical="center" textRotation="0" wrapText="0" indent="0" justifyLastLine="0" shrinkToFit="0" readingOrder="0"/>
    </dxf>
    <dxf>
      <font>
        <color rgb="FFC00000"/>
      </font>
    </dxf>
    <dxf>
      <font>
        <color theme="7" tint="-0.499984740745262"/>
      </font>
    </dxf>
    <dxf>
      <font>
        <color theme="4" tint="-0.499984740745262"/>
      </font>
    </dxf>
    <dxf>
      <font>
        <b val="0"/>
        <i val="0"/>
        <color theme="3"/>
      </font>
    </dxf>
    <dxf>
      <font>
        <color theme="1"/>
      </font>
      <fill>
        <patternFill>
          <bgColor theme="6" tint="0.79998168889431442"/>
        </patternFill>
      </fill>
      <border>
        <bottom style="medium">
          <color theme="0" tint="-0.14996795556505021"/>
        </bottom>
        <vertical style="thick">
          <color theme="0"/>
        </vertical>
      </border>
    </dxf>
    <dxf>
      <font>
        <b val="0"/>
        <i val="0"/>
        <color theme="3"/>
      </font>
      <border diagonalUp="0" diagonalDown="0">
        <left/>
        <right/>
        <top/>
        <bottom/>
        <vertical/>
        <horizontal/>
      </border>
    </dxf>
    <dxf>
      <font>
        <b val="0"/>
        <i val="0"/>
        <color theme="3"/>
      </font>
      <border>
        <vertical style="thick">
          <color theme="0"/>
        </vertical>
        <horizontal style="thin">
          <color theme="0" tint="-0.14996795556505021"/>
        </horizontal>
      </border>
    </dxf>
    <dxf>
      <font>
        <color theme="1"/>
      </font>
      <fill>
        <patternFill>
          <bgColor theme="6" tint="0.79998168889431442"/>
        </patternFill>
      </fill>
      <border>
        <bottom style="medium">
          <color theme="0" tint="-0.14996795556505021"/>
        </bottom>
        <vertical style="thick">
          <color theme="0"/>
        </vertical>
      </border>
    </dxf>
    <dxf>
      <font>
        <b val="0"/>
        <i val="0"/>
        <color theme="3"/>
      </font>
      <border diagonalUp="0" diagonalDown="0">
        <left/>
        <right/>
        <top style="dotted">
          <color theme="3" tint="0.39994506668294322"/>
        </top>
        <bottom/>
        <vertical/>
        <horizontal/>
      </border>
    </dxf>
    <dxf>
      <font>
        <b val="0"/>
        <i val="0"/>
        <color theme="3"/>
      </font>
      <border>
        <vertical style="thick">
          <color theme="0"/>
        </vertical>
        <horizontal style="thin">
          <color theme="0" tint="-0.14996795556505021"/>
        </horizontal>
      </border>
    </dxf>
    <dxf>
      <font>
        <sz val="12"/>
        <color theme="3"/>
        <name val="Times New Roman"/>
        <family val="1"/>
        <scheme val="major"/>
      </font>
      <fill>
        <patternFill patternType="none">
          <bgColor auto="1"/>
        </patternFill>
      </fill>
      <border diagonalUp="0" diagonalDown="0">
        <left/>
        <right/>
        <top/>
        <bottom/>
        <vertical/>
        <horizontal/>
      </border>
    </dxf>
    <dxf>
      <font>
        <sz val="11"/>
        <color theme="3"/>
      </font>
      <fill>
        <patternFill patternType="none">
          <bgColor auto="1"/>
        </patternFill>
      </fill>
      <border diagonalUp="0" diagonalDown="0">
        <left/>
        <right/>
        <top/>
        <bottom/>
        <vertical/>
        <horizontal/>
      </border>
    </dxf>
    <dxf>
      <font>
        <sz val="12"/>
        <color theme="3"/>
        <name val="Times New Roman"/>
        <scheme val="major"/>
      </font>
    </dxf>
    <dxf>
      <font>
        <sz val="11"/>
        <color theme="3"/>
      </font>
    </dxf>
    <dxf>
      <border>
        <left style="thick">
          <color theme="0"/>
        </left>
        <right style="thick">
          <color theme="0"/>
        </right>
        <vertical style="thick">
          <color theme="0"/>
        </vertical>
      </border>
    </dxf>
    <dxf>
      <border>
        <left style="thick">
          <color theme="0"/>
        </left>
        <right style="thick">
          <color theme="0"/>
        </right>
        <vertical style="thick">
          <color theme="0"/>
        </vertical>
      </border>
    </dxf>
    <dxf>
      <font>
        <color theme="1"/>
      </font>
      <fill>
        <patternFill>
          <bgColor theme="6" tint="0.79998168889431442"/>
        </patternFill>
      </fill>
      <border>
        <bottom style="medium">
          <color theme="0" tint="-0.14993743705557422"/>
        </bottom>
        <vertical style="thick">
          <color theme="0"/>
        </vertical>
      </border>
    </dxf>
    <dxf>
      <font>
        <b val="0"/>
        <i val="0"/>
      </font>
      <border>
        <top style="dotted">
          <color theme="0" tint="-0.499984740745262"/>
        </top>
      </border>
    </dxf>
    <dxf>
      <font>
        <color theme="3"/>
      </font>
      <border>
        <horizontal style="thin">
          <color theme="0" tint="-0.14996795556505021"/>
        </horizontal>
      </border>
    </dxf>
    <dxf>
      <border>
        <left style="thick">
          <color theme="0"/>
        </left>
        <right style="thick">
          <color theme="0"/>
        </right>
        <vertical style="thick">
          <color theme="0"/>
        </vertical>
      </border>
    </dxf>
    <dxf>
      <border>
        <left style="thick">
          <color theme="0"/>
        </left>
        <right style="thick">
          <color theme="0"/>
        </right>
        <vertical style="thick">
          <color theme="0"/>
        </vertical>
      </border>
    </dxf>
    <dxf>
      <fill>
        <patternFill>
          <bgColor theme="5" tint="0.79998168889431442"/>
        </patternFill>
      </fill>
    </dxf>
    <dxf>
      <font>
        <color theme="1"/>
      </font>
      <fill>
        <patternFill>
          <bgColor theme="6" tint="0.79998168889431442"/>
        </patternFill>
      </fill>
      <border>
        <vertical style="thick">
          <color theme="0"/>
        </vertical>
      </border>
    </dxf>
    <dxf>
      <font>
        <b val="0"/>
        <i val="0"/>
      </font>
      <border>
        <top style="dotted">
          <color theme="0" tint="-0.499984740745262"/>
        </top>
        <bottom/>
      </border>
    </dxf>
    <dxf>
      <font>
        <color theme="3"/>
      </font>
    </dxf>
  </dxfs>
  <tableStyles count="6" defaultTableStyle="TableStyleMedium2" defaultPivotStyle="PivotStyleLight16">
    <tableStyle name="Tabelle „Barausgaben“" pivot="0" count="6" xr9:uid="{00000000-0011-0000-FFFF-FFFF00000000}">
      <tableStyleElement type="wholeTable" dxfId="123"/>
      <tableStyleElement type="headerRow" dxfId="122"/>
      <tableStyleElement type="totalRow" dxfId="121"/>
      <tableStyleElement type="secondRowStripe" dxfId="120"/>
      <tableStyleElement type="firstColumnStripe" dxfId="119"/>
      <tableStyleElement type="secondColumnStripe" dxfId="118"/>
    </tableStyle>
    <tableStyle name="TabelleBargeldübersicht" pivot="0" count="5" xr9:uid="{00000000-0011-0000-FFFF-FFFF01000000}">
      <tableStyleElement type="wholeTable" dxfId="117"/>
      <tableStyleElement type="headerRow" dxfId="116"/>
      <tableStyleElement type="totalRow" dxfId="115"/>
      <tableStyleElement type="firstColumnStripe" dxfId="114"/>
      <tableStyleElement type="secondColumnStripe" dxfId="113"/>
    </tableStyle>
    <tableStyle name="Ausgabenüberwachung" pivot="0" table="0" count="2" xr9:uid="{00000000-0011-0000-FFFF-FFFF02000000}">
      <tableStyleElement type="wholeTable" dxfId="112"/>
      <tableStyleElement type="headerRow" dxfId="111"/>
    </tableStyle>
    <tableStyle name="Ausgabenüberwachung " pivot="0" table="0" count="10" xr9:uid="{45FE23E0-2FBB-4C97-922B-32EABE8A9ACB}">
      <tableStyleElement type="wholeTable" dxfId="110"/>
      <tableStyleElement type="headerRow" dxfId="109"/>
    </tableStyle>
    <tableStyle name="Monatliche Übersicht" table="0" count="3" xr9:uid="{00000000-0011-0000-FFFF-FFFF03000000}">
      <tableStyleElement type="wholeTable" dxfId="108"/>
      <tableStyleElement type="headerRow" dxfId="107"/>
      <tableStyleElement type="totalRow" dxfId="106"/>
    </tableStyle>
    <tableStyle name="PivotTable-Daten „Monatliche Übersicht“" table="0" count="4" xr9:uid="{00000000-0011-0000-FFFF-FFFF04000000}">
      <tableStyleElement type="wholeTable" dxfId="105"/>
      <tableStyleElement type="headerRow" dxfId="104"/>
      <tableStyleElement type="totalRow" dxfId="103"/>
      <tableStyleElement type="firstRowSubheading" dxfId="102"/>
    </tableStyle>
  </tableStyles>
  <colors>
    <mruColors>
      <color rgb="FFFF6600"/>
    </mruColors>
  </colors>
  <extLst>
    <ext xmlns:x14="http://schemas.microsoft.com/office/spreadsheetml/2009/9/main" uri="{46F421CA-312F-682f-3DD2-61675219B42D}">
      <x14:dxfs count="8">
        <dxf>
          <font>
            <color auto="1"/>
          </font>
          <fill>
            <patternFill patternType="none">
              <fgColor auto="1"/>
              <bgColor auto="1"/>
            </patternFill>
          </fill>
          <border diagonalUp="0" diagonalDown="0">
            <left/>
            <right/>
            <top/>
            <bottom/>
            <vertical/>
            <horizontal/>
          </border>
        </dxf>
        <dxf>
          <font>
            <color auto="1"/>
          </font>
          <fill>
            <patternFill patternType="none">
              <fgColor auto="1"/>
              <bgColor auto="1"/>
            </patternFill>
          </fill>
          <border diagonalUp="0" diagonalDown="0">
            <left/>
            <right/>
            <top/>
            <bottom/>
            <vertical/>
            <horizontal/>
          </border>
        </dxf>
        <dxf>
          <font>
            <color auto="1"/>
          </font>
          <fill>
            <patternFill patternType="solid">
              <fgColor auto="1"/>
              <bgColor theme="2" tint="-9.9948118533890809E-2"/>
            </patternFill>
          </fill>
          <border diagonalUp="0" diagonalDown="0">
            <left/>
            <right/>
            <top/>
            <bottom/>
            <vertical/>
            <horizontal/>
          </border>
        </dxf>
        <dxf>
          <font>
            <color auto="1"/>
          </font>
          <fill>
            <patternFill patternType="solid">
              <fgColor auto="1"/>
              <bgColor theme="2"/>
            </patternFill>
          </fill>
          <border diagonalUp="0" diagonalDown="0">
            <left/>
            <right/>
            <top/>
            <bottom/>
            <vertical/>
            <horizontal/>
          </border>
        </dxf>
        <dxf>
          <font>
            <color theme="0" tint="-0.14996795556505021"/>
          </font>
          <fill>
            <patternFill patternType="none">
              <fgColor auto="1"/>
              <bgColor auto="1"/>
            </patternFill>
          </fill>
          <border diagonalUp="0" diagonalDown="0">
            <left style="medium">
              <color theme="0" tint="-0.14996795556505021"/>
            </left>
            <right style="medium">
              <color theme="0" tint="-0.14996795556505021"/>
            </right>
            <top style="medium">
              <color theme="0" tint="-0.14996795556505021"/>
            </top>
            <bottom style="medium">
              <color theme="0" tint="-0.14996795556505021"/>
            </bottom>
            <vertical/>
            <horizontal/>
          </border>
        </dxf>
        <dxf>
          <font>
            <color auto="1"/>
          </font>
          <fill>
            <patternFill patternType="solid">
              <fgColor auto="1"/>
              <bgColor theme="5" tint="0.59996337778862885"/>
            </patternFill>
          </fill>
          <border diagonalUp="0" diagonalDown="0">
            <left/>
            <right/>
            <top/>
            <bottom/>
            <vertical/>
            <horizontal/>
          </border>
        </dxf>
        <dxf>
          <font>
            <color theme="0" tint="-0.24994659260841701"/>
          </font>
          <fill>
            <patternFill patternType="none">
              <fgColor auto="1"/>
              <bgColor auto="1"/>
            </patternFill>
          </fill>
          <border diagonalUp="0" diagonalDown="0">
            <left style="medium">
              <color theme="0" tint="-0.24994659260841701"/>
            </left>
            <right style="medium">
              <color theme="0" tint="-0.24994659260841701"/>
            </right>
            <top style="medium">
              <color theme="0" tint="-0.24994659260841701"/>
            </top>
            <bottom style="medium">
              <color theme="0" tint="-0.24994659260841701"/>
            </bottom>
            <vertical/>
            <horizontal/>
          </border>
        </dxf>
        <dxf>
          <font>
            <b/>
            <i val="0"/>
            <color theme="0" tint="-0.499984740745262"/>
          </font>
          <fill>
            <patternFill patternType="solid">
              <fgColor auto="1"/>
              <bgColor theme="0"/>
            </patternFill>
          </fill>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x14:dxfs>
    </ext>
    <ext xmlns:x14="http://schemas.microsoft.com/office/spreadsheetml/2009/9/main" uri="{EB79DEF2-80B8-43e5-95BD-54CBDDF9020C}">
      <x14:slicerStyles defaultSlicerStyle="SlicerStyleLight1">
        <x14:slicerStyle name="Ausgabenüberwachung ">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1.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4.xml"/><Relationship Id="rId14" Type="http://schemas.openxmlformats.org/officeDocument/2006/relationships/customXml" Target="../customXml/item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1"/>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40660063772392913"/>
          <c:y val="3.4000715791347461E-2"/>
          <c:w val="0.63505380577427817"/>
          <c:h val="0.83761439655718151"/>
        </c:manualLayout>
      </c:layout>
      <c:barChart>
        <c:barDir val="col"/>
        <c:grouping val="clustered"/>
        <c:varyColors val="0"/>
        <c:ser>
          <c:idx val="0"/>
          <c:order val="0"/>
          <c:tx>
            <c:v>Bargeld</c:v>
          </c:tx>
          <c:invertIfNegative val="0"/>
          <c:dPt>
            <c:idx val="0"/>
            <c:invertIfNegative val="0"/>
            <c:bubble3D val="0"/>
            <c:spPr>
              <a:gradFill>
                <a:gsLst>
                  <a:gs pos="25000">
                    <a:srgbClr val="92D050">
                      <a:lumMod val="90000"/>
                    </a:srgbClr>
                  </a:gs>
                  <a:gs pos="50000">
                    <a:srgbClr val="FFC000">
                      <a:lumMod val="99000"/>
                    </a:srgbClr>
                  </a:gs>
                  <a:gs pos="75000">
                    <a:srgbClr val="FF0000">
                      <a:lumMod val="92000"/>
                      <a:lumOff val="8000"/>
                    </a:srgbClr>
                  </a:gs>
                </a:gsLst>
                <a:lin ang="5400000" scaled="0"/>
              </a:gradFill>
            </c:spPr>
            <c:extLst>
              <c:ext xmlns:c16="http://schemas.microsoft.com/office/drawing/2014/chart" uri="{C3380CC4-5D6E-409C-BE32-E72D297353CC}">
                <c16:uniqueId val="{00000001-2A66-4496-8395-062B3C13B722}"/>
              </c:ext>
            </c:extLst>
          </c:dPt>
          <c:cat>
            <c:strLit>
              <c:ptCount val="1"/>
              <c:pt idx="0">
                <c:v>Bargeld</c:v>
              </c:pt>
            </c:strLit>
          </c:cat>
          <c:val>
            <c:numRef>
              <c:f>Bargeldübersicht!$B$22</c:f>
              <c:numCache>
                <c:formatCode>0%</c:formatCode>
                <c:ptCount val="1"/>
                <c:pt idx="0">
                  <c:v>0.73621621621621625</c:v>
                </c:pt>
              </c:numCache>
            </c:numRef>
          </c:val>
          <c:extLst>
            <c:ext xmlns:c16="http://schemas.microsoft.com/office/drawing/2014/chart" uri="{C3380CC4-5D6E-409C-BE32-E72D297353CC}">
              <c16:uniqueId val="{00000002-2A66-4496-8395-062B3C13B722}"/>
            </c:ext>
          </c:extLst>
        </c:ser>
        <c:dLbls>
          <c:showLegendKey val="0"/>
          <c:showVal val="0"/>
          <c:showCatName val="0"/>
          <c:showSerName val="0"/>
          <c:showPercent val="0"/>
          <c:showBubbleSize val="0"/>
        </c:dLbls>
        <c:gapWidth val="18"/>
        <c:axId val="581534232"/>
        <c:axId val="567614184"/>
      </c:barChart>
      <c:catAx>
        <c:axId val="581534232"/>
        <c:scaling>
          <c:orientation val="minMax"/>
        </c:scaling>
        <c:delete val="1"/>
        <c:axPos val="b"/>
        <c:numFmt formatCode="General" sourceLinked="0"/>
        <c:majorTickMark val="out"/>
        <c:minorTickMark val="none"/>
        <c:tickLblPos val="nextTo"/>
        <c:crossAx val="567614184"/>
        <c:crosses val="autoZero"/>
        <c:auto val="1"/>
        <c:lblAlgn val="ctr"/>
        <c:lblOffset val="100"/>
        <c:noMultiLvlLbl val="0"/>
      </c:catAx>
      <c:valAx>
        <c:axId val="567614184"/>
        <c:scaling>
          <c:orientation val="minMax"/>
          <c:max val="1"/>
          <c:min val="0"/>
        </c:scaling>
        <c:delete val="0"/>
        <c:axPos val="l"/>
        <c:numFmt formatCode="0%" sourceLinked="0"/>
        <c:majorTickMark val="out"/>
        <c:minorTickMark val="none"/>
        <c:tickLblPos val="nextTo"/>
        <c:spPr>
          <a:ln w="0">
            <a:solidFill>
              <a:schemeClr val="tx2"/>
            </a:solidFill>
            <a:prstDash val="sysDot"/>
          </a:ln>
        </c:spPr>
        <c:txPr>
          <a:bodyPr/>
          <a:lstStyle/>
          <a:p>
            <a:pPr>
              <a:defRPr sz="1100" i="1">
                <a:solidFill>
                  <a:schemeClr val="tx2"/>
                </a:solidFill>
              </a:defRPr>
            </a:pPr>
            <a:endParaRPr lang="de-DE"/>
          </a:p>
        </c:txPr>
        <c:crossAx val="581534232"/>
        <c:crosses val="autoZero"/>
        <c:crossBetween val="between"/>
      </c:valAx>
      <c:spPr>
        <a:noFill/>
        <a:ln w="25400">
          <a:noFill/>
        </a:ln>
        <a:effectLst/>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[Office_35054779_TF00000038.xlsx]Diagrammdaten!PivotTableKontoübersicht</c:name>
    <c:fmtId val="17"/>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pivotFmt>
      <c:pivotFmt>
        <c:idx val="3"/>
        <c:spPr>
          <a:solidFill>
            <a:schemeClr val="accent1"/>
          </a:solidFill>
          <a:ln>
            <a:noFill/>
          </a:ln>
          <a:effectLst/>
        </c:spPr>
        <c:marker>
          <c:symbol val="none"/>
        </c:marker>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Diagrammdaten!$C$3:$C$4</c:f>
              <c:strCache>
                <c:ptCount val="1"/>
                <c:pt idx="0">
                  <c:v>Girokonto</c:v>
                </c:pt>
              </c:strCache>
            </c:strRef>
          </c:tx>
          <c:spPr>
            <a:solidFill>
              <a:schemeClr val="accent1"/>
            </a:solidFill>
            <a:ln>
              <a:noFill/>
            </a:ln>
            <a:effectLst/>
          </c:spPr>
          <c:invertIfNegative val="0"/>
          <c:cat>
            <c:strRef>
              <c:f>Diagrammdaten!$B$5:$B$11</c:f>
              <c:strCache>
                <c:ptCount val="6"/>
                <c:pt idx="0">
                  <c:v>Jan</c:v>
                </c:pt>
                <c:pt idx="1">
                  <c:v>Feb</c:v>
                </c:pt>
                <c:pt idx="2">
                  <c:v>Apr</c:v>
                </c:pt>
                <c:pt idx="3">
                  <c:v>Okt</c:v>
                </c:pt>
                <c:pt idx="4">
                  <c:v>Nov</c:v>
                </c:pt>
                <c:pt idx="5">
                  <c:v>Dez</c:v>
                </c:pt>
              </c:strCache>
            </c:strRef>
          </c:cat>
          <c:val>
            <c:numRef>
              <c:f>Diagrammdaten!$C$5:$C$11</c:f>
              <c:numCache>
                <c:formatCode>_("€"* #,##0.00_);_("€"* \(#,##0.00\);_("€"* "-"??_);_(@_)</c:formatCode>
                <c:ptCount val="6"/>
                <c:pt idx="0">
                  <c:v>30</c:v>
                </c:pt>
                <c:pt idx="2">
                  <c:v>68</c:v>
                </c:pt>
                <c:pt idx="3">
                  <c:v>45</c:v>
                </c:pt>
                <c:pt idx="4">
                  <c:v>123</c:v>
                </c:pt>
                <c:pt idx="5">
                  <c:v>230</c:v>
                </c:pt>
              </c:numCache>
            </c:numRef>
          </c:val>
          <c:extLst>
            <c:ext xmlns:c16="http://schemas.microsoft.com/office/drawing/2014/chart" uri="{C3380CC4-5D6E-409C-BE32-E72D297353CC}">
              <c16:uniqueId val="{00000000-AFE2-4222-BF0D-74E94B00C341}"/>
            </c:ext>
          </c:extLst>
        </c:ser>
        <c:ser>
          <c:idx val="1"/>
          <c:order val="1"/>
          <c:tx>
            <c:strRef>
              <c:f>Diagrammdaten!$D$3:$D$4</c:f>
              <c:strCache>
                <c:ptCount val="1"/>
                <c:pt idx="0">
                  <c:v>Sonstiges</c:v>
                </c:pt>
              </c:strCache>
            </c:strRef>
          </c:tx>
          <c:spPr>
            <a:solidFill>
              <a:schemeClr val="accent3"/>
            </a:solidFill>
            <a:ln>
              <a:noFill/>
            </a:ln>
            <a:effectLst/>
          </c:spPr>
          <c:invertIfNegative val="0"/>
          <c:cat>
            <c:strRef>
              <c:f>Diagrammdaten!$B$5:$B$11</c:f>
              <c:strCache>
                <c:ptCount val="6"/>
                <c:pt idx="0">
                  <c:v>Jan</c:v>
                </c:pt>
                <c:pt idx="1">
                  <c:v>Feb</c:v>
                </c:pt>
                <c:pt idx="2">
                  <c:v>Apr</c:v>
                </c:pt>
                <c:pt idx="3">
                  <c:v>Okt</c:v>
                </c:pt>
                <c:pt idx="4">
                  <c:v>Nov</c:v>
                </c:pt>
                <c:pt idx="5">
                  <c:v>Dez</c:v>
                </c:pt>
              </c:strCache>
            </c:strRef>
          </c:cat>
          <c:val>
            <c:numRef>
              <c:f>Diagrammdaten!$D$5:$D$11</c:f>
              <c:numCache>
                <c:formatCode>_("€"* #,##0.00_);_("€"* \(#,##0.00\);_("€"* "-"??_);_(@_)</c:formatCode>
                <c:ptCount val="6"/>
                <c:pt idx="1">
                  <c:v>30</c:v>
                </c:pt>
              </c:numCache>
            </c:numRef>
          </c:val>
          <c:extLst>
            <c:ext xmlns:c16="http://schemas.microsoft.com/office/drawing/2014/chart" uri="{C3380CC4-5D6E-409C-BE32-E72D297353CC}">
              <c16:uniqueId val="{00000002-BB77-4C0F-9A3E-40D55A8D2CEE}"/>
            </c:ext>
          </c:extLst>
        </c:ser>
        <c:ser>
          <c:idx val="2"/>
          <c:order val="2"/>
          <c:tx>
            <c:strRef>
              <c:f>Diagrammdaten!$E$3:$E$4</c:f>
              <c:strCache>
                <c:ptCount val="1"/>
                <c:pt idx="0">
                  <c:v>Spareinlagen</c:v>
                </c:pt>
              </c:strCache>
            </c:strRef>
          </c:tx>
          <c:spPr>
            <a:solidFill>
              <a:schemeClr val="accent2"/>
            </a:solidFill>
            <a:ln>
              <a:noFill/>
            </a:ln>
            <a:effectLst/>
          </c:spPr>
          <c:invertIfNegative val="0"/>
          <c:cat>
            <c:strRef>
              <c:f>Diagrammdaten!$B$5:$B$11</c:f>
              <c:strCache>
                <c:ptCount val="6"/>
                <c:pt idx="0">
                  <c:v>Jan</c:v>
                </c:pt>
                <c:pt idx="1">
                  <c:v>Feb</c:v>
                </c:pt>
                <c:pt idx="2">
                  <c:v>Apr</c:v>
                </c:pt>
                <c:pt idx="3">
                  <c:v>Okt</c:v>
                </c:pt>
                <c:pt idx="4">
                  <c:v>Nov</c:v>
                </c:pt>
                <c:pt idx="5">
                  <c:v>Dez</c:v>
                </c:pt>
              </c:strCache>
            </c:strRef>
          </c:cat>
          <c:val>
            <c:numRef>
              <c:f>Diagrammdaten!$E$5:$E$11</c:f>
              <c:numCache>
                <c:formatCode>_("€"* #,##0.00_);_("€"* \(#,##0.00\);_("€"* "-"??_);_(@_)</c:formatCode>
                <c:ptCount val="6"/>
                <c:pt idx="0">
                  <c:v>70</c:v>
                </c:pt>
                <c:pt idx="1">
                  <c:v>50</c:v>
                </c:pt>
                <c:pt idx="3">
                  <c:v>230</c:v>
                </c:pt>
                <c:pt idx="5">
                  <c:v>100</c:v>
                </c:pt>
              </c:numCache>
            </c:numRef>
          </c:val>
          <c:extLst>
            <c:ext xmlns:c16="http://schemas.microsoft.com/office/drawing/2014/chart" uri="{C3380CC4-5D6E-409C-BE32-E72D297353CC}">
              <c16:uniqueId val="{00000003-BB77-4C0F-9A3E-40D55A8D2CEE}"/>
            </c:ext>
          </c:extLst>
        </c:ser>
        <c:dLbls>
          <c:showLegendKey val="0"/>
          <c:showVal val="0"/>
          <c:showCatName val="0"/>
          <c:showSerName val="0"/>
          <c:showPercent val="0"/>
          <c:showBubbleSize val="0"/>
        </c:dLbls>
        <c:gapWidth val="219"/>
        <c:overlap val="-27"/>
        <c:axId val="567614576"/>
        <c:axId val="567613792"/>
      </c:barChart>
      <c:catAx>
        <c:axId val="567614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crossAx val="567613792"/>
        <c:crosses val="autoZero"/>
        <c:auto val="1"/>
        <c:lblAlgn val="ctr"/>
        <c:lblOffset val="100"/>
        <c:noMultiLvlLbl val="0"/>
      </c:catAx>
      <c:valAx>
        <c:axId val="567613792"/>
        <c:scaling>
          <c:orientation val="minMax"/>
        </c:scaling>
        <c:delete val="0"/>
        <c:axPos val="l"/>
        <c:majorGridlines>
          <c:spPr>
            <a:ln w="9525" cap="flat" cmpd="sng" algn="ctr">
              <a:solidFill>
                <a:schemeClr val="tx1">
                  <a:lumMod val="15000"/>
                  <a:lumOff val="85000"/>
                </a:schemeClr>
              </a:solidFill>
              <a:round/>
            </a:ln>
            <a:effectLst/>
          </c:spPr>
        </c:majorGridlines>
        <c:numFmt formatCode="#,##0_ ;\-#,##0\ " sourceLinked="0"/>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crossAx val="567614576"/>
        <c:crosses val="autoZero"/>
        <c:crossBetween val="between"/>
      </c:valAx>
      <c:spPr>
        <a:noFill/>
        <a:ln>
          <a:noFill/>
        </a:ln>
        <a:effectLst/>
      </c:spPr>
    </c:plotArea>
    <c:legend>
      <c:legendPos val="b"/>
      <c:layout>
        <c:manualLayout>
          <c:xMode val="edge"/>
          <c:yMode val="edge"/>
          <c:x val="2.7793069605578896E-2"/>
          <c:y val="0.89872616940536099"/>
          <c:w val="0.449477349085046"/>
          <c:h val="7.3402439948563922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3</xdr:row>
      <xdr:rowOff>133350</xdr:rowOff>
    </xdr:from>
    <xdr:to>
      <xdr:col>1</xdr:col>
      <xdr:colOff>847725</xdr:colOff>
      <xdr:row>19</xdr:row>
      <xdr:rowOff>361950</xdr:rowOff>
    </xdr:to>
    <xdr:graphicFrame macro="">
      <xdr:nvGraphicFramePr>
        <xdr:cNvPr id="2" name="Diagramm „Ausgabenüberwachung“" descr="Säulendiagramm, das den Prozentsatz des verfügbaren Barguthabens anzeigt">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238125</xdr:colOff>
      <xdr:row>7</xdr:row>
      <xdr:rowOff>19051</xdr:rowOff>
    </xdr:from>
    <xdr:to>
      <xdr:col>6</xdr:col>
      <xdr:colOff>268605</xdr:colOff>
      <xdr:row>14</xdr:row>
      <xdr:rowOff>323851</xdr:rowOff>
    </xdr:to>
    <mc:AlternateContent xmlns:mc="http://schemas.openxmlformats.org/markup-compatibility/2006" xmlns:sle15="http://schemas.microsoft.com/office/drawing/2012/slicer">
      <mc:Choice Requires="sle15">
        <xdr:graphicFrame macro="">
          <xdr:nvGraphicFramePr>
            <xdr:cNvPr id="3" name="Beschreibung 2" descr="Datenschnitt zum Filtern der Tabellendaten nach „Beschreibung“">
              <a:extLst>
                <a:ext uri="{FF2B5EF4-FFF2-40B4-BE49-F238E27FC236}">
                  <a16:creationId xmlns:a16="http://schemas.microsoft.com/office/drawing/2014/main" id="{14D13D80-7BCB-4617-AF1D-254247813241}"/>
                </a:ext>
              </a:extLst>
            </xdr:cNvPr>
            <xdr:cNvGraphicFramePr/>
          </xdr:nvGraphicFramePr>
          <xdr:xfrm>
            <a:off x="0" y="0"/>
            <a:ext cx="0" cy="0"/>
          </xdr:xfrm>
          <a:graphic>
            <a:graphicData uri="http://schemas.microsoft.com/office/drawing/2010/slicer">
              <sle:slicer xmlns:sle="http://schemas.microsoft.com/office/drawing/2010/slicer" name="Beschreibung 2"/>
            </a:graphicData>
          </a:graphic>
        </xdr:graphicFrame>
      </mc:Choice>
      <mc:Fallback xmlns="">
        <xdr:sp macro="" textlink="">
          <xdr:nvSpPr>
            <xdr:cNvPr id="0" name=""/>
            <xdr:cNvSpPr>
              <a:spLocks noTextEdit="1"/>
            </xdr:cNvSpPr>
          </xdr:nvSpPr>
          <xdr:spPr>
            <a:xfrm>
              <a:off x="6153150" y="2647951"/>
              <a:ext cx="1554480" cy="2971800"/>
            </a:xfrm>
            <a:prstGeom prst="rect">
              <a:avLst/>
            </a:prstGeom>
            <a:solidFill>
              <a:prstClr val="white"/>
            </a:solidFill>
            <a:ln w="1">
              <a:solidFill>
                <a:prstClr val="green"/>
              </a:solidFill>
            </a:ln>
          </xdr:spPr>
          <xdr:txBody>
            <a:bodyPr vertOverflow="clip" horzOverflow="clip"/>
            <a:lstStyle/>
            <a:p>
              <a:r>
                <a:rPr lang="de-DE" sz="1100"/>
                <a:t>Diese Form stellt einen Tabellendatenschnitt dar. Tabellendatenschnitte werden in dieser Version von Excel nicht unterstützt.
Wenn die Form in einer früheren Version von Excel geändert oder die Arbeitsmappe in Excel 2007 oder niedriger gespeichert wurde, kann der Datenschnitt nicht verwendet werden.</a:t>
              </a:r>
            </a:p>
          </xdr:txBody>
        </xdr:sp>
      </mc:Fallback>
    </mc:AlternateContent>
    <xdr:clientData/>
  </xdr:twoCellAnchor>
  <xdr:twoCellAnchor editAs="oneCell">
    <xdr:from>
      <xdr:col>5</xdr:col>
      <xdr:colOff>238125</xdr:colOff>
      <xdr:row>3</xdr:row>
      <xdr:rowOff>57150</xdr:rowOff>
    </xdr:from>
    <xdr:to>
      <xdr:col>6</xdr:col>
      <xdr:colOff>268605</xdr:colOff>
      <xdr:row>6</xdr:row>
      <xdr:rowOff>123825</xdr:rowOff>
    </xdr:to>
    <mc:AlternateContent xmlns:mc="http://schemas.openxmlformats.org/markup-compatibility/2006" xmlns:sle15="http://schemas.microsoft.com/office/drawing/2012/slicer">
      <mc:Choice Requires="sle15">
        <xdr:graphicFrame macro="">
          <xdr:nvGraphicFramePr>
            <xdr:cNvPr id="4" name="Konto 2" descr="Datenschnitt zum Filtern der Tabellendaten nach „Kontotyp“">
              <a:extLst>
                <a:ext uri="{FF2B5EF4-FFF2-40B4-BE49-F238E27FC236}">
                  <a16:creationId xmlns:a16="http://schemas.microsoft.com/office/drawing/2014/main" id="{3156ADE8-0ECE-4F78-9789-3F2B2D50A3A2}"/>
                </a:ext>
              </a:extLst>
            </xdr:cNvPr>
            <xdr:cNvGraphicFramePr/>
          </xdr:nvGraphicFramePr>
          <xdr:xfrm>
            <a:off x="0" y="0"/>
            <a:ext cx="0" cy="0"/>
          </xdr:xfrm>
          <a:graphic>
            <a:graphicData uri="http://schemas.microsoft.com/office/drawing/2010/slicer">
              <sle:slicer xmlns:sle="http://schemas.microsoft.com/office/drawing/2010/slicer" name="Konto 2"/>
            </a:graphicData>
          </a:graphic>
        </xdr:graphicFrame>
      </mc:Choice>
      <mc:Fallback xmlns="">
        <xdr:sp macro="" textlink="">
          <xdr:nvSpPr>
            <xdr:cNvPr id="0" name=""/>
            <xdr:cNvSpPr>
              <a:spLocks noTextEdit="1"/>
            </xdr:cNvSpPr>
          </xdr:nvSpPr>
          <xdr:spPr>
            <a:xfrm>
              <a:off x="5543550" y="1162050"/>
              <a:ext cx="1554480" cy="1209675"/>
            </a:xfrm>
            <a:prstGeom prst="rect">
              <a:avLst/>
            </a:prstGeom>
            <a:solidFill>
              <a:prstClr val="white"/>
            </a:solidFill>
            <a:ln w="1">
              <a:solidFill>
                <a:prstClr val="green"/>
              </a:solidFill>
            </a:ln>
          </xdr:spPr>
          <xdr:txBody>
            <a:bodyPr vertOverflow="clip" horzOverflow="clip" rtlCol="false"/>
            <a:lstStyle/>
            <a:p>
              <a:pPr rtl="false"/>
              <a:r>
                <a:rPr lang="de" sz="1100"/>
                <a:t>Diese Form stellt einen Tabellendatenschnitt dar. Tabellendatenschnitte werden in Excel oder höher unterstützt.
Wenn die Form in einer früheren Version von Excel geändert wurde oder wenn die Arbeitsmappe in Excel 2007 oder früheren Versionen gespeichert wurde, kann der Datenschnitt nicht verwendet werden.</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28574</xdr:colOff>
      <xdr:row>4</xdr:row>
      <xdr:rowOff>242886</xdr:rowOff>
    </xdr:from>
    <xdr:to>
      <xdr:col>4</xdr:col>
      <xdr:colOff>1295400</xdr:colOff>
      <xdr:row>16</xdr:row>
      <xdr:rowOff>266699</xdr:rowOff>
    </xdr:to>
    <xdr:graphicFrame macro="">
      <xdr:nvGraphicFramePr>
        <xdr:cNvPr id="4" name="Diagramm 1" descr="Kontoübersichtssäulendiagramm zum Vergleichen von Giro-, Spar- und sonstigen Konten für jeden Monat">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123825</xdr:colOff>
      <xdr:row>9</xdr:row>
      <xdr:rowOff>104775</xdr:rowOff>
    </xdr:from>
    <xdr:to>
      <xdr:col>6</xdr:col>
      <xdr:colOff>153675</xdr:colOff>
      <xdr:row>16</xdr:row>
      <xdr:rowOff>79200</xdr:rowOff>
    </xdr:to>
    <mc:AlternateContent xmlns:mc="http://schemas.openxmlformats.org/markup-compatibility/2006">
      <mc:Choice xmlns:a14="http://schemas.microsoft.com/office/drawing/2010/main" Requires="a14">
        <xdr:graphicFrame macro="">
          <xdr:nvGraphicFramePr>
            <xdr:cNvPr id="5" name="Beschreibung">
              <a:extLst>
                <a:ext uri="{FF2B5EF4-FFF2-40B4-BE49-F238E27FC236}">
                  <a16:creationId xmlns:a16="http://schemas.microsoft.com/office/drawing/2014/main" id="{4D626A48-4D12-4920-8E15-E3C052F0FC8C}"/>
                </a:ext>
              </a:extLst>
            </xdr:cNvPr>
            <xdr:cNvGraphicFramePr/>
          </xdr:nvGraphicFramePr>
          <xdr:xfrm>
            <a:off x="0" y="0"/>
            <a:ext cx="0" cy="0"/>
          </xdr:xfrm>
          <a:graphic>
            <a:graphicData uri="http://schemas.microsoft.com/office/drawing/2010/slicer">
              <sle:slicer xmlns:sle="http://schemas.microsoft.com/office/drawing/2010/slicer" name="Beschreibung"/>
            </a:graphicData>
          </a:graphic>
        </xdr:graphicFrame>
      </mc:Choice>
      <mc:Fallback>
        <xdr:sp macro="" textlink="">
          <xdr:nvSpPr>
            <xdr:cNvPr id="0" name=""/>
            <xdr:cNvSpPr>
              <a:spLocks noTextEdit="1"/>
            </xdr:cNvSpPr>
          </xdr:nvSpPr>
          <xdr:spPr>
            <a:xfrm>
              <a:off x="6515100" y="2752725"/>
              <a:ext cx="1553850" cy="19080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editAs="oneCell">
    <xdr:from>
      <xdr:col>5</xdr:col>
      <xdr:colOff>114300</xdr:colOff>
      <xdr:row>4</xdr:row>
      <xdr:rowOff>133350</xdr:rowOff>
    </xdr:from>
    <xdr:to>
      <xdr:col>6</xdr:col>
      <xdr:colOff>144150</xdr:colOff>
      <xdr:row>8</xdr:row>
      <xdr:rowOff>173250</xdr:rowOff>
    </xdr:to>
    <mc:AlternateContent xmlns:mc="http://schemas.openxmlformats.org/markup-compatibility/2006">
      <mc:Choice xmlns:a14="http://schemas.microsoft.com/office/drawing/2010/main" Requires="a14">
        <xdr:graphicFrame macro="">
          <xdr:nvGraphicFramePr>
            <xdr:cNvPr id="6" name="Konto">
              <a:extLst>
                <a:ext uri="{FF2B5EF4-FFF2-40B4-BE49-F238E27FC236}">
                  <a16:creationId xmlns:a16="http://schemas.microsoft.com/office/drawing/2014/main" id="{C38AFEC2-9395-4F42-8009-363D5ED85C1E}"/>
                </a:ext>
              </a:extLst>
            </xdr:cNvPr>
            <xdr:cNvGraphicFramePr/>
          </xdr:nvGraphicFramePr>
          <xdr:xfrm>
            <a:off x="0" y="0"/>
            <a:ext cx="0" cy="0"/>
          </xdr:xfrm>
          <a:graphic>
            <a:graphicData uri="http://schemas.microsoft.com/office/drawing/2010/slicer">
              <sle:slicer xmlns:sle="http://schemas.microsoft.com/office/drawing/2010/slicer" name="Konto"/>
            </a:graphicData>
          </a:graphic>
        </xdr:graphicFrame>
      </mc:Choice>
      <mc:Fallback>
        <xdr:sp macro="" textlink="">
          <xdr:nvSpPr>
            <xdr:cNvPr id="0" name=""/>
            <xdr:cNvSpPr>
              <a:spLocks noTextEdit="1"/>
            </xdr:cNvSpPr>
          </xdr:nvSpPr>
          <xdr:spPr>
            <a:xfrm>
              <a:off x="6505575" y="1400175"/>
              <a:ext cx="1553850" cy="1144800"/>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3642.822865740738" createdVersion="5" refreshedVersion="6" minRefreshableVersion="3" recordCount="12" xr:uid="{00000000-000A-0000-FFFF-FFFF7E000000}">
  <cacheSource type="worksheet">
    <worksheetSource name="Barausgaben"/>
  </cacheSource>
  <cacheFields count="4">
    <cacheField name="Datum" numFmtId="14">
      <sharedItems containsSemiMixedTypes="0" containsNonDate="0" containsDate="1" containsString="0" minDate="2019-10-09T00:00:00" maxDate="2020-04-05T00:00:00" count="12">
        <d v="2019-10-09T00:00:00"/>
        <d v="2019-10-10T00:00:00"/>
        <d v="2019-10-11T00:00:00"/>
        <d v="2019-11-08T00:00:00"/>
        <d v="2019-11-12T00:00:00"/>
        <d v="2019-12-05T00:00:00"/>
        <d v="2019-12-10T00:00:00"/>
        <d v="2020-01-10T00:00:00"/>
        <d v="2020-01-24T00:00:00"/>
        <d v="2020-02-06T00:00:00"/>
        <d v="2020-02-13T00:00:00"/>
        <d v="2020-04-04T00:00:00"/>
      </sharedItems>
      <fieldGroup base="0">
        <rangePr groupBy="months" startDate="2019-10-09T00:00:00" endDate="2020-04-05T00:00:00"/>
        <groupItems count="14">
          <s v="&lt;09.10.2019"/>
          <s v="Jan"/>
          <s v="Feb"/>
          <s v="Mrz"/>
          <s v="Apr"/>
          <s v="Mai"/>
          <s v="Jun"/>
          <s v="Jul"/>
          <s v="Aug"/>
          <s v="Sep"/>
          <s v="Okt"/>
          <s v="Nov"/>
          <s v="Dez"/>
          <s v="&gt;05.04.2020"/>
        </groupItems>
      </fieldGroup>
    </cacheField>
    <cacheField name="Beschreibung" numFmtId="0">
      <sharedItems count="7">
        <s v="Abhebungen Geldautomat"/>
        <s v="Mittagessen"/>
        <s v="Kfz-Kosten"/>
        <s v="Stromrechnung"/>
        <s v="Abendessen"/>
        <s v="Abhebungen Bargeld"/>
        <s v="Strom" u="1"/>
      </sharedItems>
    </cacheField>
    <cacheField name="Betrag" numFmtId="44">
      <sharedItems containsSemiMixedTypes="0" containsString="0" containsNumber="1" containsInteger="1" minValue="5" maxValue="230"/>
    </cacheField>
    <cacheField name="Konto" numFmtId="0">
      <sharedItems count="3">
        <s v="Girokonto"/>
        <s v="Spareinlagen"/>
        <s v="Sonstiges"/>
      </sharedItems>
    </cacheField>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x v="0"/>
    <n v="40"/>
    <x v="0"/>
  </r>
  <r>
    <x v="1"/>
    <x v="1"/>
    <n v="5"/>
    <x v="0"/>
  </r>
  <r>
    <x v="2"/>
    <x v="2"/>
    <n v="230"/>
    <x v="1"/>
  </r>
  <r>
    <x v="3"/>
    <x v="3"/>
    <n v="70"/>
    <x v="0"/>
  </r>
  <r>
    <x v="4"/>
    <x v="4"/>
    <n v="53"/>
    <x v="0"/>
  </r>
  <r>
    <x v="5"/>
    <x v="5"/>
    <n v="100"/>
    <x v="1"/>
  </r>
  <r>
    <x v="6"/>
    <x v="2"/>
    <n v="230"/>
    <x v="0"/>
  </r>
  <r>
    <x v="7"/>
    <x v="3"/>
    <n v="70"/>
    <x v="1"/>
  </r>
  <r>
    <x v="8"/>
    <x v="0"/>
    <n v="30"/>
    <x v="0"/>
  </r>
  <r>
    <x v="9"/>
    <x v="0"/>
    <n v="50"/>
    <x v="1"/>
  </r>
  <r>
    <x v="10"/>
    <x v="0"/>
    <n v="30"/>
    <x v="2"/>
  </r>
  <r>
    <x v="11"/>
    <x v="3"/>
    <n v="68"/>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MonatlicheÜbersicht" cacheId="0" applyNumberFormats="0" applyBorderFormats="0" applyFontFormats="0" applyPatternFormats="0" applyAlignmentFormats="0" applyWidthHeightFormats="1" dataCaption="Values" updatedVersion="6" minRefreshableVersion="3" fieldPrintTitles="1" itemPrintTitles="1" mergeItem="1" createdVersion="4" indent="0" showHeaders="0" outline="1" outlineData="1" multipleFieldFilters="0" chartFormat="1">
  <location ref="B19:F38" firstHeaderRow="1" firstDataRow="2" firstDataCol="1"/>
  <pivotFields count="4">
    <pivotField axis="axisRow" showAll="0">
      <items count="15">
        <item x="0"/>
        <item x="1"/>
        <item x="2"/>
        <item x="3"/>
        <item x="4"/>
        <item x="5"/>
        <item x="6"/>
        <item x="7"/>
        <item x="8"/>
        <item x="9"/>
        <item x="10"/>
        <item x="11"/>
        <item x="12"/>
        <item x="13"/>
        <item t="default"/>
      </items>
    </pivotField>
    <pivotField axis="axisRow" showAll="0">
      <items count="8">
        <item x="4"/>
        <item x="5"/>
        <item x="0"/>
        <item x="2"/>
        <item x="1"/>
        <item m="1" x="6"/>
        <item x="3"/>
        <item t="default"/>
      </items>
    </pivotField>
    <pivotField dataField="1" numFmtId="44" showAll="0"/>
    <pivotField axis="axisCol" showAll="0">
      <items count="4">
        <item x="0"/>
        <item x="2"/>
        <item x="1"/>
        <item t="default"/>
      </items>
    </pivotField>
  </pivotFields>
  <rowFields count="2">
    <field x="0"/>
    <field x="1"/>
  </rowFields>
  <rowItems count="18">
    <i>
      <x v="1"/>
    </i>
    <i r="1">
      <x v="2"/>
    </i>
    <i r="1">
      <x v="6"/>
    </i>
    <i>
      <x v="2"/>
    </i>
    <i r="1">
      <x v="2"/>
    </i>
    <i>
      <x v="4"/>
    </i>
    <i r="1">
      <x v="6"/>
    </i>
    <i>
      <x v="10"/>
    </i>
    <i r="1">
      <x v="2"/>
    </i>
    <i r="1">
      <x v="3"/>
    </i>
    <i r="1">
      <x v="4"/>
    </i>
    <i>
      <x v="11"/>
    </i>
    <i r="1">
      <x/>
    </i>
    <i r="1">
      <x v="6"/>
    </i>
    <i>
      <x v="12"/>
    </i>
    <i r="1">
      <x v="1"/>
    </i>
    <i r="1">
      <x v="3"/>
    </i>
    <i t="grand">
      <x/>
    </i>
  </rowItems>
  <colFields count="1">
    <field x="3"/>
  </colFields>
  <colItems count="4">
    <i>
      <x/>
    </i>
    <i>
      <x v="1"/>
    </i>
    <i>
      <x v="2"/>
    </i>
    <i t="grand">
      <x/>
    </i>
  </colItems>
  <dataFields count="1">
    <dataField name="Details" fld="2" baseField="0" baseItem="1" numFmtId="44"/>
  </dataFields>
  <formats count="8">
    <format dxfId="52">
      <pivotArea type="origin" dataOnly="0" labelOnly="1" outline="0" fieldPosition="0"/>
    </format>
    <format dxfId="53">
      <pivotArea type="origin" dataOnly="0" labelOnly="1" outline="0" fieldPosition="0"/>
    </format>
    <format dxfId="54">
      <pivotArea dataOnly="0" labelOnly="1" grandCol="1" outline="0" fieldPosition="0"/>
    </format>
    <format dxfId="55">
      <pivotArea type="origin" dataOnly="0" labelOnly="1" outline="0" fieldPosition="0"/>
    </format>
    <format dxfId="56">
      <pivotArea type="origin" dataOnly="0" labelOnly="1" outline="0" fieldPosition="0"/>
    </format>
    <format dxfId="57">
      <pivotArea type="origin" dataOnly="0" labelOnly="1" outline="0" fieldPosition="0"/>
    </format>
    <format dxfId="58">
      <pivotArea dataOnly="0" labelOnly="1" grandCol="1" outline="0" fieldPosition="0"/>
    </format>
    <format dxfId="59">
      <pivotArea outline="0" fieldPosition="0">
        <references count="1">
          <reference field="4294967294" count="1">
            <x v="0"/>
          </reference>
        </references>
      </pivotArea>
    </format>
  </formats>
  <pivotTableStyleInfo name="Monatliche Übersicht" showRowHeaders="1" showColHeaders="1" showRowStripes="1" showColStripes="0" showLastColumn="1"/>
  <extLst>
    <ext xmlns:x14="http://schemas.microsoft.com/office/spreadsheetml/2009/9/main" uri="{962EF5D1-5CA2-4c93-8EF4-DBF5C05439D2}">
      <x14:pivotTableDefinition xmlns:xm="http://schemas.microsoft.com/office/excel/2006/main" altTextSummary="Diese PivotTable bietet eine Übersicht über Bargeldausgaben nach Monat und Konto"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Kontoübersicht"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chartFormat="18">
  <location ref="B3:F11" firstHeaderRow="1" firstDataRow="2" firstDataCol="1"/>
  <pivotFields count="4">
    <pivotField axis="axisRow" showAll="0">
      <items count="15">
        <item x="0"/>
        <item x="1"/>
        <item x="2"/>
        <item x="3"/>
        <item x="4"/>
        <item x="5"/>
        <item x="6"/>
        <item x="7"/>
        <item x="8"/>
        <item x="9"/>
        <item x="10"/>
        <item x="11"/>
        <item x="12"/>
        <item x="13"/>
        <item t="default"/>
      </items>
    </pivotField>
    <pivotField showAll="0">
      <items count="8">
        <item x="4"/>
        <item x="5"/>
        <item x="0"/>
        <item x="2"/>
        <item x="1"/>
        <item m="1" x="6"/>
        <item x="3"/>
        <item t="default"/>
      </items>
    </pivotField>
    <pivotField dataField="1" numFmtId="44" showAll="0"/>
    <pivotField axis="axisCol" showAll="0">
      <items count="4">
        <item x="0"/>
        <item x="2"/>
        <item x="1"/>
        <item t="default"/>
      </items>
    </pivotField>
  </pivotFields>
  <rowFields count="1">
    <field x="0"/>
  </rowFields>
  <rowItems count="7">
    <i>
      <x v="1"/>
    </i>
    <i>
      <x v="2"/>
    </i>
    <i>
      <x v="4"/>
    </i>
    <i>
      <x v="10"/>
    </i>
    <i>
      <x v="11"/>
    </i>
    <i>
      <x v="12"/>
    </i>
    <i t="grand">
      <x/>
    </i>
  </rowItems>
  <colFields count="1">
    <field x="3"/>
  </colFields>
  <colItems count="4">
    <i>
      <x/>
    </i>
    <i>
      <x v="1"/>
    </i>
    <i>
      <x v="2"/>
    </i>
    <i t="grand">
      <x/>
    </i>
  </colItems>
  <dataFields count="1">
    <dataField name="Summe von Betrag" fld="2" baseField="0" baseItem="907491008" numFmtId="44"/>
  </dataFields>
  <formats count="6">
    <format dxfId="81">
      <pivotArea type="origin" dataOnly="0" labelOnly="1" outline="0" fieldPosition="0"/>
    </format>
    <format dxfId="80">
      <pivotArea dataOnly="0" labelOnly="1" grandCol="1" outline="0" fieldPosition="0"/>
    </format>
    <format dxfId="79">
      <pivotArea outline="0" collapsedLevelsAreSubtotals="1" fieldPosition="0"/>
    </format>
    <format dxfId="78">
      <pivotArea type="origin" dataOnly="0" labelOnly="1" outline="0" fieldPosition="0"/>
    </format>
    <format dxfId="77">
      <pivotArea dataOnly="0" labelOnly="1" grandRow="1" outline="0" fieldPosition="0"/>
    </format>
    <format dxfId="76">
      <pivotArea outline="0" fieldPosition="0">
        <references count="1">
          <reference field="4294967294" count="1">
            <x v="0"/>
          </reference>
        </references>
      </pivotArea>
    </format>
  </formats>
  <chartFormats count="4">
    <chartFormat chart="17" format="6" series="1">
      <pivotArea type="data" outline="0" fieldPosition="0">
        <references count="2">
          <reference field="4294967294" count="1" selected="0">
            <x v="0"/>
          </reference>
          <reference field="3" count="1" selected="0">
            <x v="0"/>
          </reference>
        </references>
      </pivotArea>
    </chartFormat>
    <chartFormat chart="17" format="7" series="1">
      <pivotArea type="data" outline="0" fieldPosition="0">
        <references count="2">
          <reference field="4294967294" count="1" selected="0">
            <x v="0"/>
          </reference>
          <reference field="3" count="1" selected="0">
            <x v="1"/>
          </reference>
        </references>
      </pivotArea>
    </chartFormat>
    <chartFormat chart="17" format="8" series="1">
      <pivotArea type="data" outline="0" fieldPosition="0">
        <references count="2">
          <reference field="4294967294" count="1" selected="0">
            <x v="0"/>
          </reference>
          <reference field="3" count="1" selected="0">
            <x v="2"/>
          </reference>
        </references>
      </pivotArea>
    </chartFormat>
    <chartFormat chart="17" format="9" series="1">
      <pivotArea type="data" outline="0" fieldPosition="0">
        <references count="1">
          <reference field="4294967294" count="1" selected="0">
            <x v="0"/>
          </reference>
        </references>
      </pivotArea>
    </chartFormat>
  </chartFormats>
  <pivotTableStyleInfo name="PivotTable-Daten „Monatliche Übersicht“" showRowHeaders="1" showColHeaders="1" showRowStripes="0" showColStripes="0" showLastColumn="1"/>
  <extLst>
    <ext xmlns:x14="http://schemas.microsoft.com/office/spreadsheetml/2009/9/main" uri="{962EF5D1-5CA2-4c93-8EF4-DBF5C05439D2}">
      <x14:pivotTableDefinition xmlns:xm="http://schemas.microsoft.com/office/excel/2006/main" altTextSummary="Diese PivotTable ist die Datenquelle für das PivotChart „Kontoübersicht“ auf dem Blatt „Monatliche Übersicht“"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Beschreibung" xr10:uid="{3122D3DC-8603-43ED-8255-FA24458EDAA3}" sourceName="Beschreibung">
  <pivotTables>
    <pivotTable tabId="3" name="PivotTableKontoübersicht"/>
  </pivotTables>
  <data>
    <tabular pivotCacheId="2" showMissing="0">
      <items count="7">
        <i x="4" s="1"/>
        <i x="5" s="1"/>
        <i x="0" s="1"/>
        <i x="2" s="1"/>
        <i x="1" s="1"/>
        <i x="3" s="1"/>
        <i x="6"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Konto" xr10:uid="{8D899924-BCD1-4CF4-8A58-26102B013CEF}" sourceName="Konto">
  <pivotTables>
    <pivotTable tabId="3" name="PivotTableKontoübersicht"/>
  </pivotTables>
  <data>
    <tabular pivotCacheId="2">
      <items count="3">
        <i x="0" s="1"/>
        <i x="2" s="1"/>
        <i x="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Beschreibung21" xr10:uid="{00000000-0013-0000-FFFF-FFFF03000000}" sourceName="Beschreibung">
  <extLst>
    <x:ext xmlns:x15="http://schemas.microsoft.com/office/spreadsheetml/2010/11/main" uri="{2F2917AC-EB37-4324-AD4E-5DD8C200BD13}">
      <x15:tableSlicerCache tableId="3" column="2"/>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Konto11" xr10:uid="{00000000-0013-0000-FFFF-FFFF04000000}" sourceName="Konto">
  <extLst>
    <x:ext xmlns:x15="http://schemas.microsoft.com/office/spreadsheetml/2010/11/main" uri="{2F2917AC-EB37-4324-AD4E-5DD8C200BD13}">
      <x15:tableSlicerCache tableId="3"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eschreibung 2" xr10:uid="{00000000-0014-0000-FFFF-FFFF01000000}" cache="Datenschnitt_Beschreibung21" caption="Beschreibung" style="Ausgabenüberwachung " rowHeight="209550"/>
  <slicer name="Konto 2" xr10:uid="{00000000-0014-0000-FFFF-FFFF02000000}" cache="Datenschnitt_Konto11" caption="Konto" style="Ausgabenüberwachung " rowHeight="20955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Beschreibung" xr10:uid="{19E0C203-AA53-464B-BD0E-D9A0E37ACEA6}" cache="Datenschnitt_Beschreibung" caption="Beschreibung" style="Ausgabenüberwachung " rowHeight="208800"/>
  <slicer name="Konto" xr10:uid="{C4A50FAF-2DE2-4BEC-BA80-01AA016E6072}" cache="Datenschnitt_Konto" caption="Konto" style="Ausgabenüberwachung " rowHeight="2088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leBargeldübersicht" displayName="TabelleBargeldübersicht" ref="D4:G8" totalsRowCount="1" headerRowDxfId="98" dataDxfId="97" totalsRowDxfId="96">
  <tableColumns count="4">
    <tableColumn id="1" xr3:uid="{00000000-0010-0000-0000-000001000000}" name="Konto" totalsRowLabel="Ergebnis" dataDxfId="95" totalsRowDxfId="94"/>
    <tableColumn id="3" xr3:uid="{00000000-0010-0000-0000-000003000000}" name="Ausgangsbudget" totalsRowFunction="sum" totalsRowDxfId="93" dataCellStyle="Währung"/>
    <tableColumn id="2" xr3:uid="{00000000-0010-0000-0000-000002000000}" name="Ausgaben gesamt" totalsRowFunction="sum" dataDxfId="92" totalsRowDxfId="91" dataCellStyle="Währung">
      <calculatedColumnFormula array="1">SUMIF(Barausgaben[Konto],"=" &amp;TabelleBargeldübersicht[[#This Row],[Konto]],Barausgaben[Betrag])</calculatedColumnFormula>
    </tableColumn>
    <tableColumn id="4" xr3:uid="{00000000-0010-0000-0000-000004000000}" name="Verbleibendes Budget" totalsRowFunction="sum" dataDxfId="90" totalsRowDxfId="89" dataCellStyle="Währung">
      <calculatedColumnFormula>TabelleBargeldübersicht[[#This Row],[Ausgangsbudget]]-TabelleBargeldübersicht[[#This Row],[Ausgaben gesamt]]</calculatedColumnFormula>
    </tableColumn>
  </tableColumns>
  <tableStyleInfo name="TabelleBargeldübersicht" showFirstColumn="0" showLastColumn="0" showRowStripes="0" showColumnStripes="1"/>
  <extLst>
    <ext xmlns:x14="http://schemas.microsoft.com/office/spreadsheetml/2009/9/main" uri="{504A1905-F514-4f6f-8877-14C23A59335A}">
      <x14:table altTextSummary="Geben Sie in dieser Tabelle den „Kontotyp“ und „Startbarguthaben“ ein. „Gesamtausgaben“ und „Restbarguthaben“ werden automatisch berechnet"/>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Barausgaben" displayName="Barausgaben" ref="B4:E16" headerRowDxfId="88" dataDxfId="87">
  <autoFilter ref="B4:E16" xr:uid="{00000000-0009-0000-0100-000003000000}"/>
  <tableColumns count="4">
    <tableColumn id="1" xr3:uid="{00000000-0010-0000-0100-000001000000}" name="Datum" totalsRowLabel="Ergebnis" dataDxfId="86"/>
    <tableColumn id="2" xr3:uid="{00000000-0010-0000-0100-000002000000}" name="Beschreibung" dataDxfId="85"/>
    <tableColumn id="3" xr3:uid="{00000000-0010-0000-0100-000003000000}" name="Betrag" totalsRowFunction="sum" dataDxfId="84" totalsRowDxfId="83" dataCellStyle="Währung"/>
    <tableColumn id="4" xr3:uid="{00000000-0010-0000-0100-000004000000}" name="Konto" dataDxfId="82"/>
  </tableColumns>
  <tableStyleInfo name="Tabelle „Barausgaben“" showFirstColumn="0" showLastColumn="0" showRowStripes="1" showColumnStripes="1"/>
  <extLst>
    <ext xmlns:x14="http://schemas.microsoft.com/office/spreadsheetml/2009/9/main" uri="{504A1905-F514-4f6f-8877-14C23A59335A}">
      <x14:table altTextSummary="Geben Sie „Datum“, „Beschreibung“ und „Ausgegebenen Betrag“ in diese Tabelle ein. Wählen Sie den „Kontotyp“ aus"/>
    </ext>
  </extLst>
</table>
</file>

<file path=xl/theme/theme1.xml><?xml version="1.0" encoding="utf-8"?>
<a:theme xmlns:a="http://schemas.openxmlformats.org/drawingml/2006/main" name="Office Theme">
  <a:themeElements>
    <a:clrScheme name="Money Tracker">
      <a:dk1>
        <a:sysClr val="windowText" lastClr="000000"/>
      </a:dk1>
      <a:lt1>
        <a:sysClr val="window" lastClr="FFFFFF"/>
      </a:lt1>
      <a:dk2>
        <a:srgbClr val="404041"/>
      </a:dk2>
      <a:lt2>
        <a:srgbClr val="FFFF99"/>
      </a:lt2>
      <a:accent1>
        <a:srgbClr val="B5D67E"/>
      </a:accent1>
      <a:accent2>
        <a:srgbClr val="6DCEF5"/>
      </a:accent2>
      <a:accent3>
        <a:srgbClr val="FCEE1E"/>
      </a:accent3>
      <a:accent4>
        <a:srgbClr val="FAAF4E"/>
      </a:accent4>
      <a:accent5>
        <a:srgbClr val="31859B"/>
      </a:accent5>
      <a:accent6>
        <a:srgbClr val="DB7713"/>
      </a:accent6>
      <a:hlink>
        <a:srgbClr val="4BACC6"/>
      </a:hlink>
      <a:folHlink>
        <a:srgbClr val="E36C09"/>
      </a:folHlink>
    </a:clrScheme>
    <a:fontScheme name="Personal Money Tracker">
      <a:majorFont>
        <a:latin typeface="Times New Roman"/>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pageSetUpPr autoPageBreaks="0" fitToPage="1"/>
  </sheetPr>
  <dimension ref="B1:G23"/>
  <sheetViews>
    <sheetView showGridLines="0" tabSelected="1" zoomScaleNormal="100" workbookViewId="0"/>
  </sheetViews>
  <sheetFormatPr baseColWidth="10" defaultColWidth="9.140625" defaultRowHeight="30" customHeight="1" x14ac:dyDescent="0.25"/>
  <cols>
    <col min="1" max="1" width="2.28515625" customWidth="1"/>
    <col min="2" max="2" width="15.28515625" customWidth="1"/>
    <col min="3" max="3" width="7.5703125" customWidth="1"/>
    <col min="4" max="4" width="18.7109375" customWidth="1"/>
    <col min="5" max="5" width="22.5703125" customWidth="1"/>
    <col min="6" max="6" width="20.42578125" customWidth="1"/>
    <col min="7" max="7" width="23.7109375" customWidth="1"/>
    <col min="8" max="8" width="5.5703125" customWidth="1"/>
    <col min="9" max="9" width="14.85546875" bestFit="1" customWidth="1"/>
    <col min="10" max="10" width="16.28515625" bestFit="1" customWidth="1"/>
    <col min="11" max="12" width="12.7109375" customWidth="1"/>
  </cols>
  <sheetData>
    <row r="1" spans="2:7" ht="18.75" customHeight="1" x14ac:dyDescent="0.25">
      <c r="B1" s="37" t="s">
        <v>0</v>
      </c>
      <c r="C1" s="37"/>
      <c r="D1" s="37"/>
      <c r="E1" s="37"/>
      <c r="F1" s="37"/>
    </row>
    <row r="2" spans="2:7" ht="18.75" customHeight="1" x14ac:dyDescent="0.25">
      <c r="B2" s="38"/>
      <c r="C2" s="38"/>
      <c r="D2" s="38"/>
      <c r="E2" s="38"/>
      <c r="F2" s="38"/>
      <c r="G2" s="9" t="s">
        <v>42</v>
      </c>
    </row>
    <row r="3" spans="2:7" ht="50.1" customHeight="1" x14ac:dyDescent="0.35">
      <c r="B3" s="41"/>
      <c r="C3" s="41"/>
      <c r="D3" s="34" t="s">
        <v>3</v>
      </c>
      <c r="E3" s="34"/>
    </row>
    <row r="4" spans="2:7" ht="30" customHeight="1" x14ac:dyDescent="0.25">
      <c r="B4" s="39" t="s">
        <v>1</v>
      </c>
      <c r="D4" s="3" t="s">
        <v>4</v>
      </c>
      <c r="E4" s="4" t="s">
        <v>8</v>
      </c>
      <c r="F4" s="4" t="s">
        <v>9</v>
      </c>
      <c r="G4" s="4" t="s">
        <v>10</v>
      </c>
    </row>
    <row r="5" spans="2:7" ht="30" customHeight="1" x14ac:dyDescent="0.25">
      <c r="B5" s="40"/>
      <c r="D5" s="18" t="s">
        <v>5</v>
      </c>
      <c r="E5" s="19">
        <v>3000</v>
      </c>
      <c r="F5" s="19">
        <f t="array" ref="F5">SUMIF(Barausgaben[Konto],"=" &amp;TabelleBargeldübersicht[[#This Row],[Konto]],Barausgaben[Betrag])</f>
        <v>496</v>
      </c>
      <c r="G5" s="19">
        <f>TabelleBargeldübersicht[[#This Row],[Ausgangsbudget]]-TabelleBargeldübersicht[[#This Row],[Ausgaben gesamt]]</f>
        <v>2504</v>
      </c>
    </row>
    <row r="6" spans="2:7" ht="30" customHeight="1" x14ac:dyDescent="0.25">
      <c r="B6" s="40"/>
      <c r="D6" s="18" t="s">
        <v>6</v>
      </c>
      <c r="E6" s="19">
        <v>500</v>
      </c>
      <c r="F6" s="19">
        <f t="array" ref="F6">SUMIF(Barausgaben[Konto],"=" &amp;TabelleBargeldübersicht[[#This Row],[Konto]],Barausgaben[Betrag])</f>
        <v>450</v>
      </c>
      <c r="G6" s="19">
        <f>TabelleBargeldübersicht[[#This Row],[Ausgangsbudget]]-TabelleBargeldübersicht[[#This Row],[Ausgaben gesamt]]</f>
        <v>50</v>
      </c>
    </row>
    <row r="7" spans="2:7" ht="30" customHeight="1" x14ac:dyDescent="0.25">
      <c r="B7" s="40"/>
      <c r="D7" s="18" t="s">
        <v>7</v>
      </c>
      <c r="E7" s="19">
        <v>200</v>
      </c>
      <c r="F7" s="19">
        <f t="array" ref="F7">SUMIF(Barausgaben[Konto],"=" &amp;TabelleBargeldübersicht[[#This Row],[Konto]],Barausgaben[Betrag])</f>
        <v>30</v>
      </c>
      <c r="G7" s="19">
        <f>TabelleBargeldübersicht[[#This Row],[Ausgangsbudget]]-TabelleBargeldübersicht[[#This Row],[Ausgaben gesamt]]</f>
        <v>170</v>
      </c>
    </row>
    <row r="8" spans="2:7" ht="30" customHeight="1" x14ac:dyDescent="0.25">
      <c r="B8" s="40"/>
      <c r="D8" s="18" t="s">
        <v>44</v>
      </c>
      <c r="E8" s="22">
        <f>SUBTOTAL(109,TabelleBargeldübersicht[Ausgangsbudget])</f>
        <v>3700</v>
      </c>
      <c r="F8" s="22">
        <f>SUBTOTAL(109,TabelleBargeldübersicht[Ausgaben gesamt])</f>
        <v>976</v>
      </c>
      <c r="G8" s="22">
        <f>SUBTOTAL(109,TabelleBargeldübersicht[Verbleibendes Budget])</f>
        <v>2724</v>
      </c>
    </row>
    <row r="9" spans="2:7" ht="30" customHeight="1" x14ac:dyDescent="0.25">
      <c r="B9" s="40"/>
    </row>
    <row r="10" spans="2:7" ht="30" customHeight="1" x14ac:dyDescent="0.25">
      <c r="B10" s="40"/>
    </row>
    <row r="11" spans="2:7" ht="30" customHeight="1" x14ac:dyDescent="0.25">
      <c r="B11" s="40"/>
    </row>
    <row r="12" spans="2:7" ht="30" customHeight="1" x14ac:dyDescent="0.25">
      <c r="B12" s="40"/>
    </row>
    <row r="13" spans="2:7" ht="30" customHeight="1" x14ac:dyDescent="0.25">
      <c r="B13" s="40"/>
    </row>
    <row r="14" spans="2:7" ht="30" customHeight="1" x14ac:dyDescent="0.25">
      <c r="B14" s="40"/>
    </row>
    <row r="15" spans="2:7" ht="30" customHeight="1" x14ac:dyDescent="0.25">
      <c r="B15" s="40"/>
    </row>
    <row r="16" spans="2:7" ht="30" customHeight="1" x14ac:dyDescent="0.25">
      <c r="B16" s="40"/>
    </row>
    <row r="17" spans="2:2" ht="30" customHeight="1" x14ac:dyDescent="0.25">
      <c r="B17" s="40"/>
    </row>
    <row r="18" spans="2:2" ht="30" customHeight="1" x14ac:dyDescent="0.25">
      <c r="B18" s="40"/>
    </row>
    <row r="19" spans="2:2" ht="30" customHeight="1" x14ac:dyDescent="0.25">
      <c r="B19" s="40"/>
    </row>
    <row r="20" spans="2:2" ht="30" customHeight="1" x14ac:dyDescent="0.25">
      <c r="B20" s="35" t="s">
        <v>2</v>
      </c>
    </row>
    <row r="21" spans="2:2" ht="30" customHeight="1" x14ac:dyDescent="0.25">
      <c r="B21" s="36"/>
    </row>
    <row r="22" spans="2:2" ht="30" customHeight="1" x14ac:dyDescent="0.25">
      <c r="B22" s="32">
        <f>TabelleBargeldübersicht[[#Totals],[Verbleibendes Budget]]/TabelleBargeldübersicht[[#Totals],[Ausgangsbudget]]</f>
        <v>0.73621621621621625</v>
      </c>
    </row>
    <row r="23" spans="2:2" ht="30" customHeight="1" x14ac:dyDescent="0.25">
      <c r="B23" s="33"/>
    </row>
  </sheetData>
  <mergeCells count="6">
    <mergeCell ref="B22:B23"/>
    <mergeCell ref="D3:E3"/>
    <mergeCell ref="B20:B21"/>
    <mergeCell ref="B1:F2"/>
    <mergeCell ref="B4:B19"/>
    <mergeCell ref="B3:C3"/>
  </mergeCells>
  <conditionalFormatting sqref="B22">
    <cfRule type="expression" dxfId="101" priority="7" stopIfTrue="1">
      <formula>$B$22&gt;=0.5</formula>
    </cfRule>
    <cfRule type="expression" dxfId="100" priority="8" stopIfTrue="1">
      <formula>AND($B$22&gt;=0.25,$B$22&lt;0.5)</formula>
    </cfRule>
    <cfRule type="expression" dxfId="99" priority="9" stopIfTrue="1">
      <formula>$B$22&lt;0.25</formula>
    </cfRule>
  </conditionalFormatting>
  <dataValidations count="10">
    <dataValidation allowBlank="1" showInputMessage="1" showErrorMessage="1" prompt="Erstellen Sie in dieser Arbeitsmappe einen persönliche Ausgabenüberwachung. Diagramm ist in Zelle B4. Prozentsatz des Restbarguthabens wird automatisch in Zelle B22 berechnet" sqref="A1" xr:uid="{00000000-0002-0000-0000-000000000000}"/>
    <dataValidation allowBlank="1" showInputMessage="1" showErrorMessage="1" prompt="Navigationslink zum Arbeitsblatt „Barausgaben“" sqref="G2" xr:uid="{00000000-0002-0000-0000-000001000000}"/>
    <dataValidation allowBlank="1" showInputMessage="1" showErrorMessage="1" prompt="Geben Sie die Bargelddetails in die Tabelle unten ein" sqref="D3:E3" xr:uid="{00000000-0002-0000-0000-000002000000}"/>
    <dataValidation allowBlank="1" showInputMessage="1" showErrorMessage="1" prompt="Geben Sie in dieser Spalte unter dieser Überschrift den „Kontotyp“ ein" sqref="D4" xr:uid="{00000000-0002-0000-0000-000003000000}"/>
    <dataValidation allowBlank="1" showInputMessage="1" showErrorMessage="1" prompt="Geben Sie in dieser Spalte unter dieser Überschrift das „Startbarguthaben“ ein" sqref="E4" xr:uid="{00000000-0002-0000-0000-000004000000}"/>
    <dataValidation allowBlank="1" showInputMessage="1" showErrorMessage="1" prompt="„Gesamtausgabenbetrag“ wird in dieser Spalte unter dieser Überschrift automatisch berechnet" sqref="F4" xr:uid="{00000000-0002-0000-0000-000005000000}"/>
    <dataValidation allowBlank="1" showInputMessage="1" showErrorMessage="1" prompt="Das „Restbarguthaben“ wird in dieser Spalte unter dieser Überschrift automatisch berechnet" sqref="G4" xr:uid="{00000000-0002-0000-0000-000006000000}"/>
    <dataValidation allowBlank="1" showInputMessage="1" showErrorMessage="1" prompt="Der Titel dieses Arbeitsblatts befindet sich in dieser Zelle. Geben Sie beginnend in Zelle D4 Details in der Tabelle „Bargeldübersicht“ auf diesem Arbeitsblatt ein. Wählen Sie Zelle G2, um zum Arbeitsblatt „Barausgaben“ zu navigieren" sqref="B1:F2" xr:uid="{00000000-0002-0000-0000-000007000000}"/>
    <dataValidation allowBlank="1" showInputMessage="1" showErrorMessage="1" prompt="Der Prozentsatz des „Restbarguthaben“ wird automatisch in der Zelle unten berechnet" sqref="B20:B21" xr:uid="{00000000-0002-0000-0000-000008000000}"/>
    <dataValidation allowBlank="1" showInputMessage="1" showErrorMessage="1" prompt="Der Prozentsatz des „Restbarguthaben“ wird automatisch in dieser Zelle berechnet" sqref="B22:B23" xr:uid="{00000000-0002-0000-0000-000009000000}"/>
  </dataValidations>
  <hyperlinks>
    <hyperlink ref="G2" location="'Barausgaben'!A1" tooltip="Auswählen, um zum Arbeitsblatt „Barausgaben“ zu navigieren" display="Cash Spent &gt;" xr:uid="{00000000-0004-0000-0000-000000000000}"/>
  </hyperlinks>
  <printOptions horizontalCentered="1"/>
  <pageMargins left="0.7" right="0.7" top="0.75" bottom="0.75" header="0.3" footer="0.3"/>
  <pageSetup paperSize="9" fitToHeight="0" orientation="portrait" r:id="rId1"/>
  <headerFooter differentFirst="1">
    <oddFoote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autoPageBreaks="0" fitToPage="1"/>
  </sheetPr>
  <dimension ref="B1:G16"/>
  <sheetViews>
    <sheetView showGridLines="0" zoomScaleNormal="100" workbookViewId="0"/>
  </sheetViews>
  <sheetFormatPr baseColWidth="10" defaultColWidth="9.140625" defaultRowHeight="30" customHeight="1" x14ac:dyDescent="0.25"/>
  <cols>
    <col min="1" max="1" width="2.28515625" customWidth="1"/>
    <col min="2" max="2" width="18.7109375" customWidth="1"/>
    <col min="3" max="3" width="27.5703125" bestFit="1" customWidth="1"/>
    <col min="4" max="4" width="17.28515625" customWidth="1"/>
    <col min="5" max="6" width="22.85546875" customWidth="1"/>
    <col min="7" max="7" width="7.28515625" customWidth="1"/>
    <col min="8" max="8" width="5.5703125" customWidth="1"/>
    <col min="9" max="9" width="14.85546875" bestFit="1" customWidth="1"/>
    <col min="10" max="10" width="16.28515625" bestFit="1" customWidth="1"/>
    <col min="11" max="12" width="12.7109375" customWidth="1"/>
  </cols>
  <sheetData>
    <row r="1" spans="2:7" ht="18.75" customHeight="1" x14ac:dyDescent="0.25">
      <c r="B1" s="37" t="s">
        <v>0</v>
      </c>
      <c r="C1" s="37"/>
      <c r="D1" s="37"/>
      <c r="E1" s="13"/>
    </row>
    <row r="2" spans="2:7" ht="18.75" customHeight="1" x14ac:dyDescent="0.25">
      <c r="B2" s="38"/>
      <c r="C2" s="38"/>
      <c r="D2" s="38"/>
      <c r="E2" s="21" t="s">
        <v>21</v>
      </c>
      <c r="F2" s="9" t="s">
        <v>22</v>
      </c>
    </row>
    <row r="3" spans="2:7" ht="50.1" customHeight="1" x14ac:dyDescent="0.35">
      <c r="B3" s="34" t="s">
        <v>11</v>
      </c>
      <c r="C3" s="34"/>
    </row>
    <row r="4" spans="2:7" ht="30" customHeight="1" x14ac:dyDescent="0.25">
      <c r="B4" s="8" t="s">
        <v>12</v>
      </c>
      <c r="C4" s="8" t="s">
        <v>13</v>
      </c>
      <c r="D4" s="5" t="s">
        <v>20</v>
      </c>
      <c r="E4" s="8" t="s">
        <v>4</v>
      </c>
      <c r="F4" s="42" t="s">
        <v>23</v>
      </c>
      <c r="G4" s="42"/>
    </row>
    <row r="5" spans="2:7" ht="30" customHeight="1" x14ac:dyDescent="0.25">
      <c r="B5" s="7">
        <f ca="1">TODAY()+105</f>
        <v>43748</v>
      </c>
      <c r="C5" s="23" t="s">
        <v>14</v>
      </c>
      <c r="D5" s="24">
        <v>40</v>
      </c>
      <c r="E5" s="23" t="s">
        <v>5</v>
      </c>
      <c r="F5" s="42"/>
      <c r="G5" s="42"/>
    </row>
    <row r="6" spans="2:7" ht="30" customHeight="1" x14ac:dyDescent="0.25">
      <c r="B6" s="7">
        <f ca="1">TODAY()+106</f>
        <v>43749</v>
      </c>
      <c r="C6" s="23" t="s">
        <v>15</v>
      </c>
      <c r="D6" s="24">
        <v>5</v>
      </c>
      <c r="E6" s="23" t="s">
        <v>5</v>
      </c>
      <c r="F6" s="42"/>
      <c r="G6" s="42"/>
    </row>
    <row r="7" spans="2:7" ht="30" customHeight="1" x14ac:dyDescent="0.25">
      <c r="B7" s="7">
        <f ca="1">TODAY()+107</f>
        <v>43750</v>
      </c>
      <c r="C7" s="23" t="s">
        <v>16</v>
      </c>
      <c r="D7" s="24">
        <v>230</v>
      </c>
      <c r="E7" s="23" t="s">
        <v>6</v>
      </c>
      <c r="F7" s="42"/>
      <c r="G7" s="42"/>
    </row>
    <row r="8" spans="2:7" ht="30" customHeight="1" x14ac:dyDescent="0.25">
      <c r="B8" s="7">
        <f ca="1">TODAY()+135</f>
        <v>43778</v>
      </c>
      <c r="C8" s="23" t="s">
        <v>19</v>
      </c>
      <c r="D8" s="24">
        <v>70</v>
      </c>
      <c r="E8" s="23" t="s">
        <v>5</v>
      </c>
      <c r="F8" s="42" t="s">
        <v>24</v>
      </c>
      <c r="G8" s="42"/>
    </row>
    <row r="9" spans="2:7" ht="30" customHeight="1" x14ac:dyDescent="0.25">
      <c r="B9" s="7">
        <f ca="1">TODAY()+139</f>
        <v>43782</v>
      </c>
      <c r="C9" s="23" t="s">
        <v>17</v>
      </c>
      <c r="D9" s="24">
        <v>53</v>
      </c>
      <c r="E9" s="23" t="s">
        <v>5</v>
      </c>
      <c r="F9" s="42"/>
      <c r="G9" s="42"/>
    </row>
    <row r="10" spans="2:7" ht="30" customHeight="1" x14ac:dyDescent="0.25">
      <c r="B10" s="7">
        <f ca="1">TODAY()+162</f>
        <v>43805</v>
      </c>
      <c r="C10" s="23" t="s">
        <v>18</v>
      </c>
      <c r="D10" s="24">
        <v>100</v>
      </c>
      <c r="E10" s="23" t="s">
        <v>6</v>
      </c>
      <c r="F10" s="42"/>
      <c r="G10" s="42"/>
    </row>
    <row r="11" spans="2:7" ht="30" customHeight="1" x14ac:dyDescent="0.25">
      <c r="B11" s="7">
        <f ca="1">TODAY()+167</f>
        <v>43810</v>
      </c>
      <c r="C11" s="23" t="s">
        <v>16</v>
      </c>
      <c r="D11" s="24">
        <v>230</v>
      </c>
      <c r="E11" s="23" t="s">
        <v>5</v>
      </c>
      <c r="F11" s="42"/>
      <c r="G11" s="42"/>
    </row>
    <row r="12" spans="2:7" ht="30" customHeight="1" x14ac:dyDescent="0.25">
      <c r="B12" s="7">
        <f ca="1">TODAY()+198</f>
        <v>43841</v>
      </c>
      <c r="C12" s="23" t="s">
        <v>19</v>
      </c>
      <c r="D12" s="24">
        <v>70</v>
      </c>
      <c r="E12" s="23" t="s">
        <v>6</v>
      </c>
      <c r="F12" s="42"/>
      <c r="G12" s="42"/>
    </row>
    <row r="13" spans="2:7" ht="30" customHeight="1" x14ac:dyDescent="0.25">
      <c r="B13" s="7">
        <f ca="1">TODAY()+212</f>
        <v>43855</v>
      </c>
      <c r="C13" s="23" t="s">
        <v>14</v>
      </c>
      <c r="D13" s="24">
        <v>30</v>
      </c>
      <c r="E13" s="23" t="s">
        <v>5</v>
      </c>
      <c r="F13" s="42"/>
      <c r="G13" s="42"/>
    </row>
    <row r="14" spans="2:7" ht="30" customHeight="1" x14ac:dyDescent="0.25">
      <c r="B14" s="7">
        <f ca="1">TODAY()+225</f>
        <v>43868</v>
      </c>
      <c r="C14" s="23" t="s">
        <v>14</v>
      </c>
      <c r="D14" s="24">
        <v>50</v>
      </c>
      <c r="E14" s="23" t="s">
        <v>6</v>
      </c>
      <c r="F14" s="42"/>
      <c r="G14" s="42"/>
    </row>
    <row r="15" spans="2:7" ht="30" customHeight="1" x14ac:dyDescent="0.25">
      <c r="B15" s="7">
        <f ca="1">TODAY()+232</f>
        <v>43875</v>
      </c>
      <c r="C15" s="23" t="s">
        <v>14</v>
      </c>
      <c r="D15" s="24">
        <v>30</v>
      </c>
      <c r="E15" s="23" t="s">
        <v>7</v>
      </c>
      <c r="F15" s="42"/>
      <c r="G15" s="42"/>
    </row>
    <row r="16" spans="2:7" ht="30" customHeight="1" x14ac:dyDescent="0.25">
      <c r="B16" s="7">
        <f ca="1">TODAY()+283</f>
        <v>43926</v>
      </c>
      <c r="C16" s="23" t="s">
        <v>19</v>
      </c>
      <c r="D16" s="24">
        <v>68</v>
      </c>
      <c r="E16" s="23" t="s">
        <v>5</v>
      </c>
    </row>
  </sheetData>
  <mergeCells count="4">
    <mergeCell ref="B1:D2"/>
    <mergeCell ref="B3:C3"/>
    <mergeCell ref="F8:G15"/>
    <mergeCell ref="F4:G7"/>
  </mergeCells>
  <dataValidations count="10">
    <dataValidation type="list" errorStyle="warning" allowBlank="1" showInputMessage="1" showErrorMessage="1" error="Wählen Sie einen „Kontotyp“ aus der Liste aus. Wählen Sie ABBRECHEN aus, drücken Sie ALT+NACH-UNTEN, um die Optionen anzuzeigen, und dann NACH-UNTEN und EINGABE, um die Auswahl zu treffen." sqref="E5:E16" xr:uid="{00000000-0002-0000-0100-000000000000}">
      <formula1>Kontoliste</formula1>
    </dataValidation>
    <dataValidation allowBlank="1" showInputMessage="1" showErrorMessage="1" prompt="In diesem Arbeitsblatt „Barausgaben“ erstellen. Details in Tabelle „Barausgaben“ eingeben. Zelle E2 auswählen für Navigation zum Arbeitsblatt „Bargeldübersicht&quot; und Zelle F2 zur Navigation zum Arbeitsblatt „Monatliche Übersicht“." sqref="A1" xr:uid="{00000000-0002-0000-0100-000001000000}"/>
    <dataValidation allowBlank="1" showInputMessage="1" showErrorMessage="1" prompt="Der Titel dieses Arbeitsblatts befindet sich in dieser Zelle" sqref="B1" xr:uid="{00000000-0002-0000-0100-000002000000}"/>
    <dataValidation allowBlank="1" showInputMessage="1" showErrorMessage="1" prompt="Navigationslink zum Arbeitsblatt „Bargeldübersicht“" sqref="E2" xr:uid="{00000000-0002-0000-0100-000003000000}"/>
    <dataValidation allowBlank="1" showInputMessage="1" showErrorMessage="1" prompt="Navigationslink zum Arbeitsblatt „Monatliche Übersicht“" sqref="F2" xr:uid="{00000000-0002-0000-0100-000004000000}"/>
    <dataValidation allowBlank="1" showInputMessage="1" showErrorMessage="1" prompt="Geben Sie die Details in der nachstehenden Tabelle ein. Datenschnitte zum Filtern von Tabellendaten nach „Konto“ und „Beschreibung“ befinden sich in den Zellen F4 und F8" sqref="B3:C3" xr:uid="{00000000-0002-0000-0100-000005000000}"/>
    <dataValidation allowBlank="1" showInputMessage="1" showErrorMessage="1" prompt="Geben Sie in dieser Spalte unter dieser Überschrift das „Datum“ ein. Verwenden Sie Überschriftsfilter, um bestimmte Einträge zu finden" sqref="B4" xr:uid="{00000000-0002-0000-0100-000006000000}"/>
    <dataValidation allowBlank="1" showInputMessage="1" showErrorMessage="1" prompt="Geben Sie in dieser Spalte unter dieser Überschrift die „Beschreibung“ ein" sqref="C4" xr:uid="{00000000-0002-0000-0100-000007000000}"/>
    <dataValidation allowBlank="1" showInputMessage="1" showErrorMessage="1" prompt="Geben Sie in dieser Spalte unter dieser Überschrift den „Betrag“ ein" sqref="D4" xr:uid="{00000000-0002-0000-0100-000008000000}"/>
    <dataValidation allowBlank="1" showInputMessage="1" showErrorMessage="1" prompt="Wählen Sie in dieser Spalte unter dieser Überschrift den „Kontotyp“ aus. Drücken Sie ALT+NACH-UNTEN, um die Optionen anzuzeigen und dann NACH-UNTEN und EINGABE, um die Auswahl zu treffen." sqref="E4" xr:uid="{00000000-0002-0000-0100-000009000000}"/>
  </dataValidations>
  <hyperlinks>
    <hyperlink ref="F2" location="'Monatliche Übersicht'!A1" tooltip="Auswählen, um zum Arbeitsblatt „Monatliche Übersicht“ zu navigieren" display="Monthly Summary &gt;" xr:uid="{00000000-0004-0000-0100-000000000000}"/>
    <hyperlink ref="E2" location="'Bargeldübersicht'!A1" tooltip="Auswählen, um zum Arbeitsblatt „Bargeldübersicht“ zu navigieren" display="&lt; Cash Summary" xr:uid="{00000000-0004-0000-0100-000001000000}"/>
  </hyperlinks>
  <printOptions horizontalCentered="1"/>
  <pageMargins left="0.7" right="0.7" top="0.75" bottom="0.75" header="0.3" footer="0.3"/>
  <pageSetup paperSize="9" fitToHeight="0" orientation="portrait" r:id="rId1"/>
  <headerFooter differentFirst="1">
    <oddFooter>Page &amp;P of &amp;N</oddFooter>
  </headerFooter>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autoPageBreaks="0" fitToPage="1"/>
  </sheetPr>
  <dimension ref="A1:G49"/>
  <sheetViews>
    <sheetView showGridLines="0" zoomScaleNormal="100" workbookViewId="0"/>
  </sheetViews>
  <sheetFormatPr baseColWidth="10" defaultColWidth="9.140625" defaultRowHeight="30" customHeight="1" x14ac:dyDescent="0.25"/>
  <cols>
    <col min="1" max="1" width="2.28515625" customWidth="1"/>
    <col min="2" max="2" width="32.7109375" customWidth="1"/>
    <col min="3" max="5" width="20.28515625" customWidth="1"/>
    <col min="6" max="6" width="22.85546875" customWidth="1"/>
    <col min="7" max="7" width="4.28515625" customWidth="1"/>
  </cols>
  <sheetData>
    <row r="1" spans="1:7" ht="18.75" customHeight="1" x14ac:dyDescent="0.25">
      <c r="B1" s="44" t="s">
        <v>25</v>
      </c>
      <c r="C1" s="44"/>
      <c r="D1" s="44"/>
      <c r="E1" s="44"/>
    </row>
    <row r="2" spans="1:7" ht="18.75" customHeight="1" x14ac:dyDescent="0.25">
      <c r="A2" s="2"/>
      <c r="B2" s="45"/>
      <c r="C2" s="45"/>
      <c r="D2" s="45"/>
      <c r="E2" s="45"/>
      <c r="F2" s="9" t="s">
        <v>43</v>
      </c>
    </row>
    <row r="3" spans="1:7" s="17" customFormat="1" ht="35.450000000000003" customHeight="1" x14ac:dyDescent="0.25">
      <c r="A3" s="16"/>
      <c r="B3" s="46" t="s">
        <v>26</v>
      </c>
      <c r="C3" s="46"/>
      <c r="D3" s="46"/>
      <c r="E3" s="46"/>
      <c r="F3" s="46"/>
    </row>
    <row r="4" spans="1:7" ht="27.6" customHeight="1" x14ac:dyDescent="0.35">
      <c r="A4" s="2"/>
      <c r="B4" s="34" t="s">
        <v>27</v>
      </c>
      <c r="C4" s="34"/>
      <c r="D4" s="34"/>
      <c r="E4" s="34"/>
      <c r="F4" s="34"/>
      <c r="G4" s="34"/>
    </row>
    <row r="5" spans="1:7" ht="21.75" customHeight="1" x14ac:dyDescent="0.25">
      <c r="B5" s="42" t="s">
        <v>28</v>
      </c>
      <c r="C5" s="42"/>
      <c r="D5" s="42"/>
      <c r="E5" s="42"/>
      <c r="F5" s="42" t="s">
        <v>35</v>
      </c>
      <c r="G5" s="42"/>
    </row>
    <row r="6" spans="1:7" ht="21.75" customHeight="1" x14ac:dyDescent="0.25">
      <c r="B6" s="42"/>
      <c r="C6" s="42"/>
      <c r="D6" s="42"/>
      <c r="E6" s="42"/>
      <c r="F6" s="42"/>
      <c r="G6" s="42"/>
    </row>
    <row r="7" spans="1:7" ht="21.75" customHeight="1" x14ac:dyDescent="0.25">
      <c r="B7" s="42"/>
      <c r="C7" s="42"/>
      <c r="D7" s="42"/>
      <c r="E7" s="42"/>
      <c r="F7" s="42"/>
      <c r="G7" s="42"/>
    </row>
    <row r="8" spans="1:7" ht="21.75" customHeight="1" x14ac:dyDescent="0.25">
      <c r="B8" s="42"/>
      <c r="C8" s="42"/>
      <c r="D8" s="42"/>
      <c r="E8" s="42"/>
      <c r="F8" s="42"/>
      <c r="G8" s="42"/>
    </row>
    <row r="9" spans="1:7" ht="21.75" customHeight="1" x14ac:dyDescent="0.25">
      <c r="B9" s="42"/>
      <c r="C9" s="42"/>
      <c r="D9" s="42"/>
      <c r="E9" s="42"/>
      <c r="F9" s="42"/>
      <c r="G9" s="42"/>
    </row>
    <row r="10" spans="1:7" ht="21.75" customHeight="1" x14ac:dyDescent="0.25">
      <c r="B10" s="42"/>
      <c r="C10" s="42"/>
      <c r="D10" s="42"/>
      <c r="E10" s="42"/>
      <c r="F10" s="42" t="s">
        <v>36</v>
      </c>
      <c r="G10" s="42"/>
    </row>
    <row r="11" spans="1:7" ht="21.75" customHeight="1" x14ac:dyDescent="0.25">
      <c r="B11" s="42"/>
      <c r="C11" s="42"/>
      <c r="D11" s="42"/>
      <c r="E11" s="42"/>
      <c r="F11" s="42"/>
      <c r="G11" s="42"/>
    </row>
    <row r="12" spans="1:7" ht="21.75" customHeight="1" x14ac:dyDescent="0.25">
      <c r="B12" s="42"/>
      <c r="C12" s="42"/>
      <c r="D12" s="42"/>
      <c r="E12" s="42"/>
      <c r="F12" s="42"/>
      <c r="G12" s="42"/>
    </row>
    <row r="13" spans="1:7" ht="21.75" customHeight="1" x14ac:dyDescent="0.25">
      <c r="B13" s="42"/>
      <c r="C13" s="42"/>
      <c r="D13" s="42"/>
      <c r="E13" s="42"/>
      <c r="F13" s="42"/>
      <c r="G13" s="42"/>
    </row>
    <row r="14" spans="1:7" ht="21.75" customHeight="1" x14ac:dyDescent="0.25">
      <c r="B14" s="42"/>
      <c r="C14" s="42"/>
      <c r="D14" s="42"/>
      <c r="E14" s="42"/>
      <c r="F14" s="42"/>
      <c r="G14" s="42"/>
    </row>
    <row r="15" spans="1:7" ht="21.75" customHeight="1" x14ac:dyDescent="0.25">
      <c r="B15" s="42"/>
      <c r="C15" s="42"/>
      <c r="D15" s="42"/>
      <c r="E15" s="42"/>
      <c r="F15" s="42"/>
      <c r="G15" s="42"/>
    </row>
    <row r="16" spans="1:7" ht="21.75" customHeight="1" x14ac:dyDescent="0.25">
      <c r="B16" s="42"/>
      <c r="C16" s="42"/>
      <c r="D16" s="42"/>
      <c r="E16" s="42"/>
      <c r="F16" s="42"/>
      <c r="G16" s="42"/>
    </row>
    <row r="17" spans="2:7" ht="21.75" customHeight="1" x14ac:dyDescent="0.25">
      <c r="B17" s="42"/>
      <c r="C17" s="42"/>
      <c r="D17" s="42"/>
      <c r="E17" s="42"/>
      <c r="F17" s="42"/>
      <c r="G17" s="42"/>
    </row>
    <row r="18" spans="2:7" ht="41.25" customHeight="1" x14ac:dyDescent="0.25">
      <c r="B18" s="43" t="s">
        <v>29</v>
      </c>
      <c r="C18" s="43"/>
      <c r="D18" s="43"/>
      <c r="E18" s="43"/>
      <c r="F18" s="43"/>
      <c r="G18" s="14"/>
    </row>
    <row r="19" spans="2:7" ht="18.75" x14ac:dyDescent="0.25">
      <c r="B19" s="31" t="s">
        <v>47</v>
      </c>
      <c r="C19" s="27"/>
      <c r="D19" s="27"/>
      <c r="E19" s="27"/>
      <c r="F19" s="27"/>
    </row>
    <row r="20" spans="2:7" ht="15.75" x14ac:dyDescent="0.25">
      <c r="B20" s="27"/>
      <c r="C20" s="29" t="s">
        <v>5</v>
      </c>
      <c r="D20" s="29" t="s">
        <v>7</v>
      </c>
      <c r="E20" s="29" t="s">
        <v>6</v>
      </c>
      <c r="F20" s="30" t="s">
        <v>45</v>
      </c>
    </row>
    <row r="21" spans="2:7" ht="15" x14ac:dyDescent="0.25">
      <c r="B21" s="10" t="s">
        <v>30</v>
      </c>
      <c r="C21" s="26">
        <v>30</v>
      </c>
      <c r="D21" s="26"/>
      <c r="E21" s="26">
        <v>70</v>
      </c>
      <c r="F21" s="26">
        <v>100</v>
      </c>
    </row>
    <row r="22" spans="2:7" ht="15" x14ac:dyDescent="0.25">
      <c r="B22" s="28" t="s">
        <v>14</v>
      </c>
      <c r="C22" s="26">
        <v>30</v>
      </c>
      <c r="D22" s="26"/>
      <c r="E22" s="26"/>
      <c r="F22" s="26">
        <v>30</v>
      </c>
    </row>
    <row r="23" spans="2:7" ht="15" x14ac:dyDescent="0.25">
      <c r="B23" s="28" t="s">
        <v>19</v>
      </c>
      <c r="C23" s="26"/>
      <c r="D23" s="26"/>
      <c r="E23" s="26">
        <v>70</v>
      </c>
      <c r="F23" s="26">
        <v>70</v>
      </c>
    </row>
    <row r="24" spans="2:7" ht="15" x14ac:dyDescent="0.25">
      <c r="B24" s="10" t="s">
        <v>31</v>
      </c>
      <c r="C24" s="26"/>
      <c r="D24" s="26">
        <v>30</v>
      </c>
      <c r="E24" s="26">
        <v>50</v>
      </c>
      <c r="F24" s="26">
        <v>80</v>
      </c>
    </row>
    <row r="25" spans="2:7" ht="15" x14ac:dyDescent="0.25">
      <c r="B25" s="28" t="s">
        <v>14</v>
      </c>
      <c r="C25" s="26"/>
      <c r="D25" s="26">
        <v>30</v>
      </c>
      <c r="E25" s="26">
        <v>50</v>
      </c>
      <c r="F25" s="26">
        <v>80</v>
      </c>
    </row>
    <row r="26" spans="2:7" ht="15" x14ac:dyDescent="0.25">
      <c r="B26" s="10" t="s">
        <v>46</v>
      </c>
      <c r="C26" s="26">
        <v>68</v>
      </c>
      <c r="D26" s="26"/>
      <c r="E26" s="26"/>
      <c r="F26" s="26">
        <v>68</v>
      </c>
    </row>
    <row r="27" spans="2:7" ht="15" x14ac:dyDescent="0.25">
      <c r="B27" s="28" t="s">
        <v>19</v>
      </c>
      <c r="C27" s="26">
        <v>68</v>
      </c>
      <c r="D27" s="26"/>
      <c r="E27" s="26"/>
      <c r="F27" s="26">
        <v>68</v>
      </c>
    </row>
    <row r="28" spans="2:7" ht="15" x14ac:dyDescent="0.25">
      <c r="B28" s="10" t="s">
        <v>32</v>
      </c>
      <c r="C28" s="26">
        <v>45</v>
      </c>
      <c r="D28" s="26"/>
      <c r="E28" s="26">
        <v>230</v>
      </c>
      <c r="F28" s="26">
        <v>275</v>
      </c>
    </row>
    <row r="29" spans="2:7" ht="15" x14ac:dyDescent="0.25">
      <c r="B29" s="28" t="s">
        <v>14</v>
      </c>
      <c r="C29" s="26">
        <v>40</v>
      </c>
      <c r="D29" s="26"/>
      <c r="E29" s="26"/>
      <c r="F29" s="26">
        <v>40</v>
      </c>
    </row>
    <row r="30" spans="2:7" ht="15" x14ac:dyDescent="0.25">
      <c r="B30" s="28" t="s">
        <v>16</v>
      </c>
      <c r="C30" s="26"/>
      <c r="D30" s="26"/>
      <c r="E30" s="26">
        <v>230</v>
      </c>
      <c r="F30" s="26">
        <v>230</v>
      </c>
    </row>
    <row r="31" spans="2:7" ht="15" x14ac:dyDescent="0.25">
      <c r="B31" s="28" t="s">
        <v>15</v>
      </c>
      <c r="C31" s="26">
        <v>5</v>
      </c>
      <c r="D31" s="26"/>
      <c r="E31" s="26"/>
      <c r="F31" s="26">
        <v>5</v>
      </c>
    </row>
    <row r="32" spans="2:7" ht="15" x14ac:dyDescent="0.25">
      <c r="B32" s="10" t="s">
        <v>33</v>
      </c>
      <c r="C32" s="26">
        <v>123</v>
      </c>
      <c r="D32" s="26"/>
      <c r="E32" s="26"/>
      <c r="F32" s="26">
        <v>123</v>
      </c>
    </row>
    <row r="33" spans="2:6" ht="15" x14ac:dyDescent="0.25">
      <c r="B33" s="28" t="s">
        <v>17</v>
      </c>
      <c r="C33" s="26">
        <v>53</v>
      </c>
      <c r="D33" s="26"/>
      <c r="E33" s="26"/>
      <c r="F33" s="26">
        <v>53</v>
      </c>
    </row>
    <row r="34" spans="2:6" ht="15" x14ac:dyDescent="0.25">
      <c r="B34" s="28" t="s">
        <v>19</v>
      </c>
      <c r="C34" s="26">
        <v>70</v>
      </c>
      <c r="D34" s="26"/>
      <c r="E34" s="26"/>
      <c r="F34" s="26">
        <v>70</v>
      </c>
    </row>
    <row r="35" spans="2:6" ht="15" x14ac:dyDescent="0.25">
      <c r="B35" s="10" t="s">
        <v>34</v>
      </c>
      <c r="C35" s="26">
        <v>230</v>
      </c>
      <c r="D35" s="26"/>
      <c r="E35" s="26">
        <v>100</v>
      </c>
      <c r="F35" s="26">
        <v>330</v>
      </c>
    </row>
    <row r="36" spans="2:6" ht="15" x14ac:dyDescent="0.25">
      <c r="B36" s="28" t="s">
        <v>18</v>
      </c>
      <c r="C36" s="26"/>
      <c r="D36" s="26"/>
      <c r="E36" s="26">
        <v>100</v>
      </c>
      <c r="F36" s="26">
        <v>100</v>
      </c>
    </row>
    <row r="37" spans="2:6" ht="15" x14ac:dyDescent="0.25">
      <c r="B37" s="28" t="s">
        <v>16</v>
      </c>
      <c r="C37" s="26">
        <v>230</v>
      </c>
      <c r="D37" s="26"/>
      <c r="E37" s="26"/>
      <c r="F37" s="26">
        <v>230</v>
      </c>
    </row>
    <row r="38" spans="2:6" ht="15" x14ac:dyDescent="0.25">
      <c r="B38" s="10" t="s">
        <v>45</v>
      </c>
      <c r="C38" s="26">
        <v>496</v>
      </c>
      <c r="D38" s="26">
        <v>30</v>
      </c>
      <c r="E38" s="26">
        <v>450</v>
      </c>
      <c r="F38" s="26">
        <v>976</v>
      </c>
    </row>
    <row r="39" spans="2:6" ht="15" x14ac:dyDescent="0.25"/>
    <row r="40" spans="2:6" ht="15" x14ac:dyDescent="0.25"/>
    <row r="41" spans="2:6" ht="15" x14ac:dyDescent="0.25"/>
    <row r="42" spans="2:6" ht="15" x14ac:dyDescent="0.25"/>
    <row r="43" spans="2:6" ht="15" x14ac:dyDescent="0.25"/>
    <row r="44" spans="2:6" ht="15" x14ac:dyDescent="0.25"/>
    <row r="45" spans="2:6" ht="15" x14ac:dyDescent="0.25"/>
    <row r="46" spans="2:6" ht="15" x14ac:dyDescent="0.25"/>
    <row r="47" spans="2:6" ht="15" x14ac:dyDescent="0.25"/>
    <row r="48" spans="2:6" ht="15" x14ac:dyDescent="0.25"/>
    <row r="49" ht="15" x14ac:dyDescent="0.25"/>
  </sheetData>
  <mergeCells count="7">
    <mergeCell ref="B18:F18"/>
    <mergeCell ref="B1:E2"/>
    <mergeCell ref="B3:F3"/>
    <mergeCell ref="B5:E17"/>
    <mergeCell ref="F10:G17"/>
    <mergeCell ref="F5:G9"/>
    <mergeCell ref="B4:G4"/>
  </mergeCells>
  <dataValidations count="5">
    <dataValidation allowBlank="1" showInputMessage="1" showErrorMessage="1" prompt="In diesem Arbeitsblatt die „Monatliche Übersicht“ erstellen. Geben Sie Details in die PivotTable ein. Diagramm befindet sich in Zelle B5 und Datenschnitte in Zelle F5 und F10. Zelle F2 auswählen, um zum Arbeitsblatt „Bargeldübersicht“ zu navigieren" sqref="A1" xr:uid="{00000000-0002-0000-0200-000000000000}"/>
    <dataValidation allowBlank="1" showInputMessage="1" showErrorMessage="1" prompt="Der Titel dieses Arbeitsblatts befindet sich in dieser Zelle und ein Tipp in der darunterliegenden Zelle." sqref="B1" xr:uid="{00000000-0002-0000-0200-000001000000}"/>
    <dataValidation allowBlank="1" showInputMessage="1" showErrorMessage="1" prompt="Navigationslink zum Arbeitsblatt „Bargeldübersicht“" sqref="F2" xr:uid="{00000000-0002-0000-0200-000002000000}"/>
    <dataValidation allowBlank="1" showInputMessage="1" showErrorMessage="1" prompt="Das Diagramm „Kontoübersicht“ befindet sich in der Zelle unten. Dieses Diagramm wird basierend auf PivotTable im Arbeitsblatt „Diagrammdaten“ aktualisiert" sqref="B4" xr:uid="{00000000-0002-0000-0200-000003000000}"/>
    <dataValidation allowBlank="1" showInputMessage="1" showErrorMessage="1" prompt="„Ausgabenübersicht“-Details werden automatisch in untenstehender Tabelle aus der Tabelle „Barausgaben“ aktualisiert" sqref="B18:F18" xr:uid="{00000000-0002-0000-0200-000004000000}"/>
  </dataValidations>
  <hyperlinks>
    <hyperlink ref="F2" location="'Barausgaben'!A1" tooltip="Auswählen, um zum Arbeitsblatt „Barausgaben“ zu navigieren" display="&lt; Cash Spent" xr:uid="{00000000-0004-0000-0200-000000000000}"/>
  </hyperlinks>
  <printOptions horizontalCentered="1"/>
  <pageMargins left="0.7" right="0.7" top="0.75" bottom="0.75" header="0.3" footer="0.3"/>
  <pageSetup paperSize="9" fitToHeight="0" orientation="portrait" r:id="rId2"/>
  <headerFooter differentFirst="1">
    <oddFooter>Page &amp;P of &amp;N</oddFooter>
  </headerFooter>
  <drawing r:id="rId3"/>
  <extLst>
    <ext xmlns:x14="http://schemas.microsoft.com/office/spreadsheetml/2009/9/main" uri="{A8765BA9-456A-4dab-B4F3-ACF838C121DE}">
      <x14:slicerList>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J11"/>
  <sheetViews>
    <sheetView showGridLines="0" workbookViewId="0"/>
  </sheetViews>
  <sheetFormatPr baseColWidth="10" defaultColWidth="9.140625" defaultRowHeight="30" customHeight="1" x14ac:dyDescent="0.25"/>
  <cols>
    <col min="1" max="1" width="2.28515625" customWidth="1"/>
    <col min="2" max="2" width="22.42578125" bestFit="1" customWidth="1"/>
    <col min="3" max="3" width="23.7109375" bestFit="1" customWidth="1"/>
    <col min="4" max="4" width="9.42578125" bestFit="1" customWidth="1"/>
    <col min="5" max="5" width="12.5703125" bestFit="1" customWidth="1"/>
    <col min="6" max="6" width="16.28515625" bestFit="1" customWidth="1"/>
    <col min="7" max="7" width="11.85546875" customWidth="1"/>
  </cols>
  <sheetData>
    <row r="1" spans="1:10" ht="38.25" customHeight="1" x14ac:dyDescent="0.4">
      <c r="B1" s="45" t="s">
        <v>37</v>
      </c>
      <c r="C1" s="45"/>
      <c r="D1" s="1"/>
      <c r="E1" s="1"/>
      <c r="F1" s="1"/>
    </row>
    <row r="2" spans="1:10" ht="30" customHeight="1" x14ac:dyDescent="0.25">
      <c r="A2" s="11"/>
      <c r="B2" s="15" t="s">
        <v>38</v>
      </c>
      <c r="C2" s="15"/>
      <c r="D2" s="15"/>
      <c r="E2" s="15"/>
      <c r="F2" s="15"/>
      <c r="G2" s="15"/>
      <c r="H2" s="15"/>
      <c r="I2" s="15"/>
      <c r="J2" s="15"/>
    </row>
    <row r="3" spans="1:10" ht="30" customHeight="1" x14ac:dyDescent="0.25">
      <c r="A3" s="11"/>
      <c r="B3" s="12" t="s">
        <v>39</v>
      </c>
      <c r="C3" s="25" t="s">
        <v>41</v>
      </c>
    </row>
    <row r="4" spans="1:10" ht="30" customHeight="1" x14ac:dyDescent="0.25">
      <c r="B4" s="25" t="s">
        <v>40</v>
      </c>
      <c r="C4" t="s">
        <v>5</v>
      </c>
      <c r="D4" t="s">
        <v>7</v>
      </c>
      <c r="E4" t="s">
        <v>6</v>
      </c>
      <c r="F4" s="6" t="s">
        <v>45</v>
      </c>
    </row>
    <row r="5" spans="1:10" ht="30" customHeight="1" x14ac:dyDescent="0.25">
      <c r="B5" s="10" t="s">
        <v>30</v>
      </c>
      <c r="C5" s="26">
        <v>30</v>
      </c>
      <c r="D5" s="26"/>
      <c r="E5" s="26">
        <v>70</v>
      </c>
      <c r="F5" s="26">
        <v>100</v>
      </c>
    </row>
    <row r="6" spans="1:10" ht="30" customHeight="1" x14ac:dyDescent="0.25">
      <c r="B6" s="10" t="s">
        <v>31</v>
      </c>
      <c r="C6" s="26"/>
      <c r="D6" s="26">
        <v>30</v>
      </c>
      <c r="E6" s="26">
        <v>50</v>
      </c>
      <c r="F6" s="26">
        <v>80</v>
      </c>
    </row>
    <row r="7" spans="1:10" ht="30" customHeight="1" x14ac:dyDescent="0.25">
      <c r="B7" s="10" t="s">
        <v>46</v>
      </c>
      <c r="C7" s="26">
        <v>68</v>
      </c>
      <c r="D7" s="26"/>
      <c r="E7" s="26"/>
      <c r="F7" s="26">
        <v>68</v>
      </c>
    </row>
    <row r="8" spans="1:10" ht="30" customHeight="1" x14ac:dyDescent="0.25">
      <c r="B8" s="10" t="s">
        <v>32</v>
      </c>
      <c r="C8" s="26">
        <v>45</v>
      </c>
      <c r="D8" s="26"/>
      <c r="E8" s="26">
        <v>230</v>
      </c>
      <c r="F8" s="26">
        <v>275</v>
      </c>
    </row>
    <row r="9" spans="1:10" ht="30" customHeight="1" x14ac:dyDescent="0.25">
      <c r="B9" s="10" t="s">
        <v>33</v>
      </c>
      <c r="C9" s="26">
        <v>123</v>
      </c>
      <c r="D9" s="26"/>
      <c r="E9" s="26"/>
      <c r="F9" s="26">
        <v>123</v>
      </c>
    </row>
    <row r="10" spans="1:10" ht="30" customHeight="1" x14ac:dyDescent="0.25">
      <c r="B10" s="10" t="s">
        <v>34</v>
      </c>
      <c r="C10" s="26">
        <v>230</v>
      </c>
      <c r="D10" s="26"/>
      <c r="E10" s="26">
        <v>100</v>
      </c>
      <c r="F10" s="26">
        <v>330</v>
      </c>
    </row>
    <row r="11" spans="1:10" ht="30" customHeight="1" x14ac:dyDescent="0.25">
      <c r="B11" s="20" t="s">
        <v>45</v>
      </c>
      <c r="C11" s="26">
        <v>496</v>
      </c>
      <c r="D11" s="26">
        <v>30</v>
      </c>
      <c r="E11" s="26">
        <v>450</v>
      </c>
      <c r="F11" s="26">
        <v>976</v>
      </c>
    </row>
  </sheetData>
  <mergeCells count="1">
    <mergeCell ref="B1:C1"/>
  </mergeCells>
  <dataValidations count="2">
    <dataValidation allowBlank="1" showInputMessage="1" showErrorMessage="1" prompt="Erstellen Sie PivotChart-Daten in diesem Arbeitsblatt. PivotTable beginnt in Zelle B3 und wird automatisch aus der Tabelle „Barausgaben“ aktualisiert" sqref="A1" xr:uid="{00000000-0002-0000-0300-000000000000}"/>
    <dataValidation allowBlank="1" showInputMessage="1" showErrorMessage="1" prompt="Der Titel dieses Arbeitsblatts befindet sich in dieser Zelle und Informationen sind in der Zelle darunter" sqref="B1:C1" xr:uid="{00000000-0002-0000-0300-000001000000}"/>
  </dataValidations>
  <printOptions horizontalCentered="1"/>
  <pageMargins left="0.7" right="0.7" top="0.75" bottom="0.75" header="0.3" footer="0.3"/>
  <pageSetup paperSize="9" scale="88" fitToHeight="0" orientation="portrait" r:id="rId2"/>
  <headerFooter differentFirst="1">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9677210f24a1be23c92c90fd886aa0aa">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60e05723c5c1908df1a1a4ebf11d344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Props1.xml><?xml version="1.0" encoding="utf-8"?>
<ds:datastoreItem xmlns:ds="http://schemas.openxmlformats.org/officeDocument/2006/customXml" ds:itemID="{A825464B-157B-483B-B628-57EE2CC446D1}">
  <ds:schemaRefs>
    <ds:schemaRef ds:uri="http://schemas.microsoft.com/sharepoint/v3/contenttype/forms"/>
  </ds:schemaRefs>
</ds:datastoreItem>
</file>

<file path=customXml/itemProps2.xml><?xml version="1.0" encoding="utf-8"?>
<ds:datastoreItem xmlns:ds="http://schemas.openxmlformats.org/officeDocument/2006/customXml" ds:itemID="{B5597AEA-0E65-40D9-82F3-2D4C84D00AA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134604-2040-4903-854D-3A900CC7EEC7}">
  <ds:schemaRefs>
    <ds:schemaRef ds:uri="http://schemas.microsoft.com/office/2006/metadata/properties"/>
    <ds:schemaRef ds:uri="http://schemas.microsoft.com/office/infopath/2007/PartnerControls"/>
    <ds:schemaRef ds:uri="71af3243-3dd4-4a8d-8c0d-dd76da1f02a5"/>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4</vt:i4>
      </vt:variant>
      <vt:variant>
        <vt:lpstr>Benannte Bereiche</vt:lpstr>
      </vt:variant>
      <vt:variant>
        <vt:i4>3</vt:i4>
      </vt:variant>
    </vt:vector>
  </HeadingPairs>
  <TitlesOfParts>
    <vt:vector size="7" baseType="lpstr">
      <vt:lpstr>Bargeldübersicht</vt:lpstr>
      <vt:lpstr>Barausgaben</vt:lpstr>
      <vt:lpstr>Monatliche Übersicht</vt:lpstr>
      <vt:lpstr>Diagrammdaten</vt:lpstr>
      <vt:lpstr>'Monatliche Übersicht'!Drucktitel</vt:lpstr>
      <vt:lpstr>Kontoliste</vt:lpstr>
      <vt:lpstr>VerfügbarerProzentsatz</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2019-05-28T20:23:46Z</dcterms:created>
  <dcterms:modified xsi:type="dcterms:W3CDTF">2019-06-27T02:18:30Z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