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230"/>
  <workbookPr codeName="ThisWorkbook" hidePivotFieldList="1"/>
  <mc:AlternateContent xmlns:mc="http://schemas.openxmlformats.org/markup-compatibility/2006">
    <mc:Choice Requires="x15">
      <x15ac:absPath xmlns:x15ac="http://schemas.microsoft.com/office/spreadsheetml/2010/11/ac" url="C:\Users\admin\Desktop\"/>
    </mc:Choice>
  </mc:AlternateContent>
  <xr:revisionPtr revIDLastSave="0" documentId="12_ncr:580000_{1A13F656-A63D-489F-BC3B-5AB8F6A59ED9}" xr6:coauthVersionLast="32" xr6:coauthVersionMax="32" xr10:uidLastSave="{00000000-0000-0000-0000-000000000000}"/>
  <bookViews>
    <workbookView xWindow="0" yWindow="0" windowWidth="28800" windowHeight="11760" xr2:uid="{00000000-000D-0000-FFFF-FFFF00000000}"/>
  </bookViews>
  <sheets>
    <sheet name="Aufgabenzeitplan" sheetId="1" r:id="rId1"/>
    <sheet name="Aufgabendetails" sheetId="3" r:id="rId2"/>
  </sheets>
  <definedNames>
    <definedName name="Datenschnitt_Aufgabe">#N/A</definedName>
    <definedName name="Datenschnitt_Fällig_am">#N/A</definedName>
    <definedName name="Datenschnitt_Fortschritt">#N/A</definedName>
    <definedName name="Datenschnitt_Gestartet_am">#N/A</definedName>
    <definedName name="Datenschnitt_Kurs">#N/A</definedName>
    <definedName name="DatumPrüfung">Aufgabenzeitplan!$C$3*IF(Aufgabenzeitplan!$D$3="WOCHEN",7,IF(Aufgabenzeitplan!$D$3="TAGE",1,30))</definedName>
    <definedName name="_xlnm.Print_Area" localSheetId="1">Aufgabendetails!$A:$H</definedName>
    <definedName name="_xlnm.Print_Titles" localSheetId="1">Aufgabendetails!$3:$3</definedName>
    <definedName name="_xlnm.Print_Titles" localSheetId="0">Aufgabenzeitplan!$5:$5</definedName>
    <definedName name="HervorhebungRegel">IF(Aufgabenzeitplan!$D$3="KEINE HERVORHEBUNG",FALSE,TRUE)</definedName>
  </definedNames>
  <calcPr calcId="162913"/>
  <pivotCaches>
    <pivotCache cacheId="8" r:id="rId3"/>
  </pivotCaches>
  <extLst>
    <ext xmlns:x14="http://schemas.microsoft.com/office/spreadsheetml/2009/9/main" uri="{BBE1A952-AA13-448e-AADC-164F8A28A991}">
      <x14:slicerCaches>
        <x14:slicerCache r:id="rId4"/>
        <x14:slicerCache r:id="rId5"/>
        <x14:slicerCache r:id="rId6"/>
        <x14:slicerCache r:id="rId7"/>
        <x14:slicerCache r:id="rId8"/>
      </x14:slicerCaches>
    </ext>
    <ext xmlns:x14="http://schemas.microsoft.com/office/spreadsheetml/2009/9/main" uri="{79F54976-1DA5-4618-B147-4CDE4B953A38}">
      <x14:workbookPr/>
    </ext>
  </extLst>
</workbook>
</file>

<file path=xl/calcChain.xml><?xml version="1.0" encoding="utf-8"?>
<calcChain xmlns="http://schemas.openxmlformats.org/spreadsheetml/2006/main">
  <c r="G17" i="1" l="1"/>
  <c r="G16" i="1"/>
  <c r="G15" i="1"/>
  <c r="G14" i="1"/>
  <c r="G13" i="1"/>
  <c r="G12" i="1"/>
  <c r="G11" i="1"/>
  <c r="G10" i="1"/>
  <c r="G9" i="1"/>
  <c r="G8" i="1"/>
  <c r="G7" i="1"/>
  <c r="G6" i="1"/>
  <c r="F17" i="1" l="1"/>
  <c r="F16" i="1"/>
  <c r="F15" i="1"/>
  <c r="F14" i="1"/>
  <c r="F13" i="1"/>
  <c r="F12" i="1"/>
  <c r="F11" i="1"/>
  <c r="F10" i="1"/>
  <c r="F9" i="1"/>
  <c r="F8" i="1"/>
  <c r="F7" i="1"/>
  <c r="F6" i="1"/>
  <c r="E17" i="1" l="1"/>
  <c r="E16" i="1"/>
  <c r="E15" i="1"/>
  <c r="E14" i="1"/>
  <c r="E13" i="1"/>
  <c r="E12" i="1"/>
  <c r="E11" i="1"/>
  <c r="E10" i="1"/>
  <c r="E9" i="1"/>
  <c r="E8" i="1"/>
  <c r="E7" i="1"/>
  <c r="E6" i="1"/>
</calcChain>
</file>

<file path=xl/sharedStrings.xml><?xml version="1.0" encoding="utf-8"?>
<sst xmlns="http://schemas.openxmlformats.org/spreadsheetml/2006/main" count="87" uniqueCount="41">
  <si>
    <t>AUFGABENPLAN</t>
  </si>
  <si>
    <t xml:space="preserve">AUSWAHLKRITERIEN FÜR AUFGABEN MIT FÄLLIGKEIT INNERHALB VON: </t>
  </si>
  <si>
    <t>Aufgabe</t>
  </si>
  <si>
    <t>Projekt 1</t>
  </si>
  <si>
    <t>Projekt 2</t>
  </si>
  <si>
    <t>Projekt 3</t>
  </si>
  <si>
    <t>Projekt 4</t>
  </si>
  <si>
    <t>Projekt 5</t>
  </si>
  <si>
    <t>Projekt 6</t>
  </si>
  <si>
    <t>Projekt 7</t>
  </si>
  <si>
    <t>Projekt 8</t>
  </si>
  <si>
    <t>Projekt 9</t>
  </si>
  <si>
    <t>Projekt 10</t>
  </si>
  <si>
    <t>Projekt 11</t>
  </si>
  <si>
    <t>Projekt 12</t>
  </si>
  <si>
    <t>Kurs</t>
  </si>
  <si>
    <t>Rettungsassistent 1</t>
  </si>
  <si>
    <t>Rettungsassistent 2</t>
  </si>
  <si>
    <t>Rettungsassistent 3</t>
  </si>
  <si>
    <t>AUFGABENDETAILS &gt;</t>
  </si>
  <si>
    <t>LEGENDE ZUR FARBE DER FORTSCHRITTSANZEIGE</t>
  </si>
  <si>
    <t>Kursleiter</t>
  </si>
  <si>
    <t>Kursleiter 1</t>
  </si>
  <si>
    <t>Kursleiter 2</t>
  </si>
  <si>
    <t>Kursleiter 3</t>
  </si>
  <si>
    <t>Kursleiter 4</t>
  </si>
  <si>
    <t>Gestartet am</t>
  </si>
  <si>
    <t>&gt; = 0 %</t>
  </si>
  <si>
    <t>Fällig am</t>
  </si>
  <si>
    <t>&lt; 40 % = &gt;</t>
  </si>
  <si>
    <t>Fortschritt</t>
  </si>
  <si>
    <t>Prozent</t>
  </si>
  <si>
    <t>AUFGABENDETAILS</t>
  </si>
  <si>
    <t xml:space="preserve">Um diese Daten zu aktualisieren, wählen Sie eine Zelle in der PivotTable ab Zelle B3 aus, gehen Sie zur Registerkarte "Analyse", und wählen Sie dann "Aktualisieren" aus. Datenschnitte zum Filtern der Ausgaben nach Aufgaben, Anfangsdatum, Kurs, Fälligkeitsdatum und Fortschritt in Prozent befinden sich in den Zellen I3, K3, M3, I13 und K13.
</t>
  </si>
  <si>
    <t>Datenschnitt zum Filtern der Tabellendaten nach der Aufgabe befindet sich in dieser Zelle.</t>
  </si>
  <si>
    <t>Datenschnitt zum Filtern der Tabellendaten nach dem Fälligkeitsdatum befindet sich in dieser Zelle.</t>
  </si>
  <si>
    <t>Datenschnitt zum Filtern der Tabellendaten nach dem Anfangsdatum befindet sich in dieser Zelle.</t>
  </si>
  <si>
    <t>Datenschnitt zum Filtern der Tabellendaten nach dem Fortschritt in Prozent befindet sich in dieser Zelle.</t>
  </si>
  <si>
    <t>&lt; AUFGABENPLAN</t>
  </si>
  <si>
    <t>Datenschnitt zum Filtern der Tabellendaten nach dem Kurs befindet sich in dieser Zelle.</t>
  </si>
  <si>
    <t>TAGE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</si>
</sst>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164" formatCode="_(&quot;$&quot;* #,##0_);_(&quot;$&quot;* \(#,##0\);_(&quot;$&quot;* &quot;-&quot;_);_(@_)"/>
    <numFmt numFmtId="165" formatCode="_(* #,##0_);_(* \(#,##0\);_(* &quot;-&quot;_);_(@_)"/>
    <numFmt numFmtId="166" formatCode="_(&quot;$&quot;* #,##0.00_);_(&quot;$&quot;* \(#,##0.00\);_(&quot;$&quot;* &quot;-&quot;??_);_(@_)"/>
    <numFmt numFmtId="167" formatCode="_(* #,##0.00_);_(* \(#,##0.00\);_(* &quot;-&quot;??_);_(@_)"/>
  </numFmts>
  <fonts count="14" x14ac:knownFonts="1">
    <font>
      <sz val="11"/>
      <color theme="1"/>
      <name val="Calibri"/>
      <family val="2"/>
      <scheme val="minor"/>
    </font>
    <font>
      <sz val="11"/>
      <color theme="1"/>
      <name val="Calibri"/>
      <family val="2"/>
      <scheme val="minor"/>
    </font>
    <font>
      <sz val="11"/>
      <color theme="1"/>
      <name val="Calibri"/>
      <family val="2"/>
      <scheme val="minor"/>
    </font>
    <font>
      <sz val="18"/>
      <color theme="1"/>
      <name val="Calibri"/>
      <family val="2"/>
      <scheme val="minor"/>
    </font>
    <font>
      <sz val="12"/>
      <color theme="1"/>
      <name val="Calibri"/>
      <family val="2"/>
      <scheme val="minor"/>
    </font>
    <font>
      <b/>
      <sz val="11"/>
      <color theme="3" tint="0.499984740745262"/>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u/>
      <sz val="11"/>
      <color theme="11"/>
      <name val="Calibri"/>
      <family val="2"/>
      <scheme val="minor"/>
    </font>
    <font>
      <i/>
      <sz val="11"/>
      <color rgb="FF7F7F7F"/>
      <name val="Calibri"/>
      <family val="2"/>
      <scheme val="minor"/>
    </font>
    <font>
      <b/>
      <sz val="28"/>
      <color theme="1" tint="0.24994659260841701"/>
      <name val="Calibri"/>
      <family val="2"/>
      <scheme val="major"/>
    </font>
    <font>
      <sz val="11"/>
      <color theme="1" tint="0.24994659260841701"/>
      <name val="Calibri"/>
      <family val="2"/>
      <scheme val="minor"/>
    </font>
    <font>
      <b/>
      <sz val="11"/>
      <color theme="1" tint="0.24994659260841701"/>
      <name val="Calibri"/>
      <family val="2"/>
      <scheme val="minor"/>
    </font>
  </fonts>
  <fills count="7">
    <fill>
      <patternFill patternType="none"/>
    </fill>
    <fill>
      <patternFill patternType="gray125"/>
    </fill>
    <fill>
      <patternFill patternType="solid">
        <fgColor theme="2" tint="-4.9989318521683403E-2"/>
        <bgColor indexed="64"/>
      </patternFill>
    </fill>
    <fill>
      <patternFill patternType="solid">
        <fgColor theme="7" tint="0.79998168889431442"/>
        <bgColor indexed="64"/>
      </patternFill>
    </fill>
    <fill>
      <patternFill patternType="solid">
        <fgColor theme="5" tint="0.59999389629810485"/>
        <bgColor indexed="65"/>
      </patternFill>
    </fill>
    <fill>
      <patternFill patternType="solid">
        <fgColor theme="6"/>
      </patternFill>
    </fill>
    <fill>
      <patternFill patternType="solid">
        <fgColor theme="7" tint="0.59999389629810485"/>
        <bgColor indexed="65"/>
      </patternFill>
    </fill>
  </fills>
  <borders count="3">
    <border>
      <left/>
      <right/>
      <top/>
      <bottom/>
      <diagonal/>
    </border>
    <border>
      <left style="double">
        <color theme="2" tint="-0.499984740745262"/>
      </left>
      <right style="double">
        <color theme="2" tint="-0.499984740745262"/>
      </right>
      <top style="double">
        <color theme="2" tint="-0.499984740745262"/>
      </top>
      <bottom style="double">
        <color theme="2" tint="-0.499984740745262"/>
      </bottom>
      <diagonal/>
    </border>
    <border>
      <left style="thin">
        <color theme="2" tint="-0.499984740745262"/>
      </left>
      <right style="thin">
        <color theme="2" tint="-0.499984740745262"/>
      </right>
      <top style="thin">
        <color theme="2" tint="-0.499984740745262"/>
      </top>
      <bottom style="thin">
        <color theme="2" tint="-0.499984740745262"/>
      </bottom>
      <diagonal/>
    </border>
  </borders>
  <cellStyleXfs count="16">
    <xf numFmtId="0" fontId="0" fillId="0" borderId="0">
      <alignment horizontal="left" vertical="center"/>
    </xf>
    <xf numFmtId="9" fontId="2" fillId="0" borderId="0" applyFont="0" applyFill="0" applyBorder="0" applyAlignment="0" applyProtection="0"/>
    <xf numFmtId="0" fontId="11" fillId="0" borderId="0" applyNumberFormat="0" applyBorder="0" applyAlignment="0" applyProtection="0"/>
    <xf numFmtId="0" fontId="5" fillId="2" borderId="1" applyNumberFormat="0" applyAlignment="0" applyProtection="0"/>
    <xf numFmtId="0" fontId="8" fillId="0" borderId="0" applyNumberFormat="0" applyBorder="0" applyAlignment="0" applyProtection="0">
      <alignment horizontal="left" vertical="center"/>
    </xf>
    <xf numFmtId="0" fontId="9" fillId="0" borderId="0" applyNumberFormat="0" applyFill="0" applyBorder="0" applyAlignment="0" applyProtection="0">
      <alignment horizontal="left" vertical="center"/>
    </xf>
    <xf numFmtId="167"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0" fontId="13" fillId="0" borderId="0" applyNumberFormat="0" applyProtection="0">
      <alignment horizontal="center" vertical="center"/>
    </xf>
    <xf numFmtId="0" fontId="10" fillId="0" borderId="0" applyNumberFormat="0" applyBorder="0" applyAlignment="0" applyProtection="0"/>
    <xf numFmtId="0" fontId="1" fillId="4" borderId="0" applyNumberFormat="0" applyBorder="0" applyAlignment="0" applyProtection="0"/>
    <xf numFmtId="0" fontId="12" fillId="5" borderId="0" applyNumberFormat="0" applyBorder="0" applyAlignment="0" applyProtection="0"/>
    <xf numFmtId="0" fontId="1" fillId="6" borderId="0" applyNumberFormat="0" applyBorder="0" applyAlignment="0" applyProtection="0"/>
    <xf numFmtId="14" fontId="1" fillId="0" borderId="0">
      <alignment horizontal="left" vertical="center"/>
    </xf>
  </cellStyleXfs>
  <cellXfs count="36">
    <xf numFmtId="0" fontId="0" fillId="0" borderId="0" xfId="0">
      <alignment horizontal="left" vertical="center"/>
    </xf>
    <xf numFmtId="0" fontId="0" fillId="0" borderId="0" xfId="0" applyAlignment="1">
      <alignment wrapText="1"/>
    </xf>
    <xf numFmtId="0" fontId="3" fillId="0" borderId="0" xfId="0" applyFont="1">
      <alignment horizontal="left" vertical="center"/>
    </xf>
    <xf numFmtId="0" fontId="4" fillId="0" borderId="0" xfId="0" applyFont="1">
      <alignment horizontal="left" vertical="center"/>
    </xf>
    <xf numFmtId="0" fontId="0" fillId="0" borderId="0" xfId="0" applyFont="1">
      <alignment horizontal="left" vertical="center"/>
    </xf>
    <xf numFmtId="0" fontId="0" fillId="0" borderId="0" xfId="0" applyAlignment="1">
      <alignment horizontal="left" vertical="center"/>
    </xf>
    <xf numFmtId="0" fontId="0" fillId="0" borderId="0" xfId="0" applyAlignment="1">
      <alignment horizontal="left"/>
    </xf>
    <xf numFmtId="0" fontId="0" fillId="0" borderId="0" xfId="0" applyAlignment="1"/>
    <xf numFmtId="0" fontId="0" fillId="0" borderId="0" xfId="0" applyFont="1" applyFill="1" applyBorder="1" applyAlignment="1">
      <alignment vertical="center" wrapText="1"/>
    </xf>
    <xf numFmtId="9" fontId="0" fillId="0" borderId="0" xfId="1" applyFont="1" applyFill="1" applyBorder="1" applyAlignment="1">
      <alignment vertical="center"/>
    </xf>
    <xf numFmtId="0" fontId="1" fillId="3" borderId="2" xfId="3" applyFont="1" applyFill="1" applyBorder="1" applyAlignment="1">
      <alignment horizontal="center" vertical="center"/>
    </xf>
    <xf numFmtId="14" fontId="0" fillId="0" borderId="0" xfId="0" applyNumberFormat="1">
      <alignment horizontal="left" vertical="center"/>
    </xf>
    <xf numFmtId="0" fontId="0" fillId="0" borderId="0" xfId="0" applyNumberFormat="1">
      <alignment horizontal="left" vertical="center"/>
    </xf>
    <xf numFmtId="0" fontId="6" fillId="0" borderId="0" xfId="0" applyNumberFormat="1" applyFont="1" applyBorder="1" applyAlignment="1"/>
    <xf numFmtId="0" fontId="0" fillId="0" borderId="0" xfId="0" applyNumberFormat="1" applyFont="1">
      <alignment horizontal="left" vertical="center"/>
    </xf>
    <xf numFmtId="0" fontId="0" fillId="0" borderId="0" xfId="0" applyFont="1" applyFill="1" applyBorder="1" applyAlignment="1">
      <alignment vertical="center"/>
    </xf>
    <xf numFmtId="0" fontId="0" fillId="0" borderId="0" xfId="0" applyNumberFormat="1" applyFont="1" applyFill="1" applyBorder="1" applyAlignment="1">
      <alignment vertical="center"/>
    </xf>
    <xf numFmtId="0" fontId="0" fillId="0" borderId="0" xfId="0" applyFont="1" applyFill="1" applyBorder="1">
      <alignment horizontal="left" vertical="center"/>
    </xf>
    <xf numFmtId="0" fontId="0" fillId="0" borderId="0" xfId="0" applyAlignment="1">
      <alignment vertical="center"/>
    </xf>
    <xf numFmtId="0" fontId="13" fillId="0" borderId="0" xfId="10">
      <alignment horizontal="center" vertical="center"/>
    </xf>
    <xf numFmtId="9" fontId="12" fillId="5" borderId="0" xfId="13" applyNumberFormat="1" applyAlignment="1">
      <alignment horizontal="center" vertical="center"/>
    </xf>
    <xf numFmtId="0" fontId="1" fillId="6" borderId="0" xfId="14" applyNumberFormat="1" applyAlignment="1">
      <alignment horizontal="center" vertical="center"/>
    </xf>
    <xf numFmtId="9" fontId="0" fillId="0" borderId="0" xfId="1" applyFont="1" applyFill="1" applyBorder="1" applyAlignment="1">
      <alignment horizontal="right" vertical="center"/>
    </xf>
    <xf numFmtId="9" fontId="0" fillId="4" borderId="0" xfId="12" applyNumberFormat="1" applyFont="1" applyAlignment="1">
      <alignment horizontal="center" vertical="center"/>
    </xf>
    <xf numFmtId="14" fontId="1" fillId="0" borderId="0" xfId="15" applyAlignment="1">
      <alignment horizontal="left" vertical="center"/>
    </xf>
    <xf numFmtId="0" fontId="13" fillId="0" borderId="0" xfId="10" applyNumberFormat="1">
      <alignment horizontal="center" vertical="center"/>
    </xf>
    <xf numFmtId="0" fontId="11" fillId="0" borderId="0" xfId="2" applyAlignment="1">
      <alignment horizontal="left" vertical="top"/>
    </xf>
    <xf numFmtId="0" fontId="8" fillId="0" borderId="0" xfId="4" applyAlignment="1">
      <alignment horizontal="right" vertical="center"/>
    </xf>
    <xf numFmtId="0" fontId="7" fillId="0" borderId="0" xfId="0" applyFont="1" applyAlignment="1">
      <alignment horizontal="center" vertical="center"/>
    </xf>
    <xf numFmtId="0" fontId="10" fillId="0" borderId="0" xfId="11" applyAlignment="1">
      <alignment horizontal="left" vertical="top" wrapText="1"/>
    </xf>
    <xf numFmtId="0" fontId="0" fillId="0" borderId="0" xfId="0" pivotButton="1" applyFont="1" applyAlignment="1">
      <alignment horizontal="center" vertical="center"/>
    </xf>
    <xf numFmtId="0" fontId="0" fillId="0" borderId="0" xfId="0" applyFont="1" applyAlignment="1">
      <alignment horizontal="center" vertical="center" wrapText="1"/>
    </xf>
    <xf numFmtId="0" fontId="0" fillId="0" borderId="0" xfId="0" applyFont="1" applyAlignment="1">
      <alignment horizontal="center" vertical="center" wrapText="1"/>
    </xf>
    <xf numFmtId="14" fontId="0" fillId="0" borderId="0" xfId="0" applyNumberFormat="1" applyFont="1" applyAlignment="1">
      <alignment horizontal="center" vertical="center" wrapText="1"/>
    </xf>
    <xf numFmtId="9" fontId="0" fillId="0" borderId="0" xfId="0" applyNumberFormat="1" applyFont="1" applyAlignment="1">
      <alignment horizontal="center" vertical="center" wrapText="1"/>
    </xf>
    <xf numFmtId="0" fontId="0" fillId="0" borderId="0" xfId="0" applyFont="1" applyAlignment="1">
      <alignment horizontal="center" vertical="center"/>
    </xf>
  </cellXfs>
  <cellStyles count="16">
    <cellStyle name="40 % - Akzent2" xfId="12" builtinId="35"/>
    <cellStyle name="40 % - Akzent4" xfId="14" builtinId="43"/>
    <cellStyle name="Akzent3" xfId="13" builtinId="37" customBuiltin="1"/>
    <cellStyle name="Besuchter Hyperlink" xfId="5" builtinId="9" customBuiltin="1"/>
    <cellStyle name="Datum" xfId="15" xr:uid="{00000000-0005-0000-0000-000008000000}"/>
    <cellStyle name="Dezimal [0]" xfId="7" builtinId="6" customBuiltin="1"/>
    <cellStyle name="Erklärender Text" xfId="11" builtinId="53" customBuiltin="1"/>
    <cellStyle name="Komma" xfId="6" builtinId="3" customBuiltin="1"/>
    <cellStyle name="Link" xfId="4" builtinId="8" customBuiltin="1"/>
    <cellStyle name="Prozent" xfId="1" builtinId="5"/>
    <cellStyle name="Standard" xfId="0" builtinId="0" customBuiltin="1"/>
    <cellStyle name="Überschrift" xfId="2" builtinId="15" customBuiltin="1"/>
    <cellStyle name="Überschrift 1" xfId="10" builtinId="16" customBuiltin="1"/>
    <cellStyle name="Währung" xfId="8" builtinId="4" customBuiltin="1"/>
    <cellStyle name="Währung [0]" xfId="9" builtinId="7" customBuiltin="1"/>
    <cellStyle name="Zelle überprüfen" xfId="3" builtinId="23" customBuiltin="1"/>
  </cellStyles>
  <dxfs count="87">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0"/>
      </font>
    </dxf>
    <dxf>
      <font>
        <sz val="11"/>
      </font>
    </dxf>
    <dxf>
      <font>
        <sz val="10"/>
      </font>
    </dxf>
    <dxf>
      <alignment horizontal="right" vertical="center" textRotation="0" wrapText="0" indent="0" justifyLastLine="0" shrinkToFit="0" readingOrder="0"/>
    </dxf>
    <dxf>
      <alignment horizontal="general"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font>
        <color theme="2" tint="-4.9989318521683403E-2"/>
      </font>
      <fill>
        <patternFill>
          <bgColor theme="2" tint="-4.9989318521683403E-2"/>
        </patternFill>
      </fill>
    </dxf>
    <dxf>
      <fill>
        <patternFill>
          <bgColor theme="7" tint="0.79998168889431442"/>
        </patternFill>
      </fill>
    </dxf>
    <dxf>
      <font>
        <b val="0"/>
        <i/>
        <color theme="1" tint="0.34998626667073579"/>
      </font>
    </dxf>
    <dxf>
      <fill>
        <patternFill patternType="solid">
          <fgColor theme="0" tint="-0.14999847407452621"/>
          <bgColor theme="0" tint="-0.14999847407452621"/>
        </patternFill>
      </fill>
    </dxf>
    <dxf>
      <font>
        <b/>
        <color theme="0"/>
      </font>
      <fill>
        <patternFill patternType="solid">
          <fgColor theme="1"/>
          <bgColor theme="1"/>
        </patternFill>
      </fill>
    </dxf>
    <dxf>
      <font>
        <b/>
        <color theme="0"/>
      </font>
      <fill>
        <patternFill patternType="solid">
          <fgColor theme="1"/>
          <bgColor theme="1"/>
        </patternFill>
      </fill>
    </dxf>
    <dxf>
      <border>
        <top style="double">
          <color theme="1"/>
        </top>
      </border>
    </dxf>
    <dxf>
      <font>
        <b val="0"/>
        <i val="0"/>
        <color theme="0"/>
      </font>
      <fill>
        <patternFill patternType="solid">
          <fgColor theme="1"/>
          <bgColor theme="1" tint="0.24994659260841701"/>
        </patternFill>
      </fill>
    </dxf>
    <dxf>
      <font>
        <color theme="1"/>
      </font>
      <border>
        <bottom style="thin">
          <color theme="0" tint="-0.24994659260841701"/>
        </bottom>
        <horizontal style="thin">
          <color theme="0" tint="-0.24994659260841701"/>
        </horizontal>
      </border>
    </dxf>
    <dxf>
      <font>
        <b val="0"/>
        <i val="0"/>
        <sz val="11"/>
        <color theme="0"/>
        <name val="Calibri"/>
        <scheme val="major"/>
      </font>
      <fill>
        <patternFill>
          <bgColor theme="1" tint="0.24994659260841701"/>
        </patternFill>
      </fill>
      <border>
        <vertical/>
        <horizontal/>
      </border>
    </dxf>
    <dxf>
      <font>
        <b val="0"/>
        <i val="0"/>
        <sz val="11"/>
        <color theme="0"/>
      </font>
      <fill>
        <patternFill patternType="solid">
          <bgColor theme="0"/>
        </patternFill>
      </fill>
      <border>
        <vertical/>
        <horizontal/>
      </border>
    </dxf>
    <dxf>
      <font>
        <b val="0"/>
        <i val="0"/>
        <color theme="1" tint="0.24994659260841701"/>
      </font>
      <border>
        <vertical/>
        <horizontal/>
      </border>
    </dxf>
    <dxf>
      <font>
        <b val="0"/>
        <i val="0"/>
        <color theme="1" tint="0.24994659260841701"/>
      </font>
    </dxf>
    <dxf>
      <font>
        <b val="0"/>
        <i val="0"/>
        <color theme="1" tint="0.24994659260841701"/>
      </font>
      <border>
        <right style="thin">
          <color theme="0" tint="-0.24994659260841701"/>
        </right>
        <bottom style="thin">
          <color theme="0" tint="-0.24994659260841701"/>
        </bottom>
        <vertical style="thin">
          <color theme="0" tint="-0.24994659260841701"/>
        </vertical>
        <horizontal style="thin">
          <color theme="0" tint="-0.24994659260841701"/>
        </horizontal>
      </border>
    </dxf>
    <dxf>
      <font>
        <b val="0"/>
        <i val="0"/>
        <color theme="1" tint="0.24994659260841701"/>
      </font>
      <border>
        <right style="thin">
          <color theme="0" tint="-0.24994659260841701"/>
        </right>
        <bottom style="thin">
          <color theme="0" tint="-0.24994659260841701"/>
        </bottom>
        <vertical style="thin">
          <color theme="0" tint="-0.24994659260841701"/>
        </vertical>
        <horizontal style="thin">
          <color theme="0" tint="-0.24994659260841701"/>
        </horizontal>
      </border>
    </dxf>
    <dxf>
      <font>
        <b val="0"/>
        <i val="0"/>
        <color theme="1" tint="0.24994659260841701"/>
      </font>
      <border>
        <right style="thin">
          <color theme="0" tint="-0.24994659260841701"/>
        </right>
        <bottom style="thin">
          <color theme="0" tint="-0.24994659260841701"/>
        </bottom>
        <vertical style="thin">
          <color theme="0" tint="-0.24994659260841701"/>
        </vertical>
        <horizontal style="thin">
          <color theme="0" tint="-0.24994659260841701"/>
        </horizontal>
      </border>
    </dxf>
    <dxf>
      <font>
        <color theme="1" tint="0.24994659260841701"/>
      </font>
      <border>
        <right style="thin">
          <color theme="0" tint="-0.24994659260841701"/>
        </right>
        <bottom style="thin">
          <color theme="0" tint="-0.24994659260841701"/>
        </bottom>
        <vertical style="thin">
          <color theme="0" tint="-0.24994659260841701"/>
        </vertical>
        <horizontal style="thin">
          <color theme="0" tint="-0.24994659260841701"/>
        </horizontal>
      </border>
    </dxf>
    <dxf>
      <font>
        <b val="0"/>
        <i val="0"/>
        <color theme="1" tint="0.24994659260841701"/>
      </font>
      <fill>
        <patternFill patternType="solid">
          <fgColor theme="0" tint="-0.14999847407452621"/>
          <bgColor theme="0" tint="-0.14999847407452621"/>
        </patternFill>
      </fill>
      <border>
        <left style="thin">
          <color theme="0"/>
        </left>
        <right style="thin">
          <color theme="0"/>
        </right>
        <top style="thin">
          <color theme="0"/>
        </top>
        <bottom style="thin">
          <color theme="0"/>
        </bottom>
        <vertical style="thin">
          <color theme="0"/>
        </vertical>
        <horizontal style="thin">
          <color theme="0"/>
        </horizontal>
      </border>
    </dxf>
    <dxf>
      <font>
        <b val="0"/>
        <i val="0"/>
        <color theme="1" tint="0.24994659260841701"/>
      </font>
      <fill>
        <patternFill patternType="solid">
          <fgColor theme="0" tint="-0.14999847407452621"/>
          <bgColor theme="0" tint="-0.14999847407452621"/>
        </patternFill>
      </fill>
      <border>
        <left style="thin">
          <color theme="0"/>
        </left>
        <right style="thin">
          <color theme="0"/>
        </right>
        <top style="thin">
          <color theme="0"/>
        </top>
        <bottom style="thin">
          <color theme="0"/>
        </bottom>
        <vertical style="thin">
          <color theme="0"/>
        </vertical>
        <horizontal style="thin">
          <color theme="0"/>
        </horizontal>
      </border>
    </dxf>
    <dxf>
      <font>
        <b val="0"/>
        <i val="0"/>
        <color theme="1" tint="0.24994659260841701"/>
      </font>
      <fill>
        <patternFill patternType="solid">
          <fgColor theme="0"/>
          <bgColor theme="0"/>
        </patternFill>
      </fill>
      <border>
        <top style="thin">
          <color theme="1" tint="0.499984740745262"/>
        </top>
        <bottom style="thin">
          <color theme="1" tint="0.499984740745262"/>
        </bottom>
      </border>
    </dxf>
    <dxf>
      <font>
        <b val="0"/>
        <i val="0"/>
        <color theme="0"/>
      </font>
      <fill>
        <patternFill>
          <bgColor theme="1" tint="0.24994659260841701"/>
        </patternFill>
      </fill>
    </dxf>
    <dxf>
      <font>
        <b val="0"/>
        <i val="0"/>
        <color theme="1" tint="0.24994659260841701"/>
      </font>
      <fill>
        <patternFill patternType="none">
          <bgColor auto="1"/>
        </patternFill>
      </fill>
      <border>
        <bottom style="thin">
          <color theme="0" tint="-0.24994659260841701"/>
        </bottom>
        <horizontal style="thin">
          <color theme="0" tint="-0.24994659260841701"/>
        </horizontal>
      </border>
    </dxf>
    <dxf>
      <font>
        <b val="0"/>
        <i val="0"/>
        <sz val="11"/>
        <color theme="0"/>
        <name val="Calibri"/>
        <family val="2"/>
        <scheme val="major"/>
      </font>
      <fill>
        <patternFill>
          <bgColor theme="1" tint="0.24994659260841701"/>
        </patternFill>
      </fill>
    </dxf>
    <dxf>
      <font>
        <b val="0"/>
        <i val="0"/>
        <sz val="11"/>
        <color theme="0"/>
      </font>
      <fill>
        <patternFill>
          <bgColor theme="0"/>
        </patternFill>
      </fill>
    </dxf>
  </dxfs>
  <tableStyles count="4" defaultTableStyle="TableStyleMedium2" defaultPivotStyle="PivotStyleLight16">
    <tableStyle name="Assignment detail Slicer" pivot="0" table="0" count="10" xr9:uid="{B0C7BB23-68FD-4A97-8F26-C177D9984ED0}">
      <tableStyleElement type="wholeTable" dxfId="86"/>
      <tableStyleElement type="headerRow" dxfId="85"/>
    </tableStyle>
    <tableStyle name="Aufgabendetail" table="0" count="11" xr9:uid="{00000000-0011-0000-FFFF-FFFF00000000}">
      <tableStyleElement type="wholeTable" dxfId="84"/>
      <tableStyleElement type="headerRow" dxfId="83"/>
      <tableStyleElement type="totalRow" dxfId="82"/>
      <tableStyleElement type="firstRowStripe" dxfId="81"/>
      <tableStyleElement type="firstColumnStripe" dxfId="80"/>
      <tableStyleElement type="firstSubtotalRow" dxfId="79"/>
      <tableStyleElement type="secondSubtotalRow" dxfId="78"/>
      <tableStyleElement type="firstRowSubheading" dxfId="77"/>
      <tableStyleElement type="secondRowSubheading" dxfId="76"/>
      <tableStyleElement type="pageFieldLabels" dxfId="75"/>
      <tableStyleElement type="pageFieldValues" dxfId="74"/>
    </tableStyle>
    <tableStyle name="Datenschnitt 'Aufgabendetail'" pivot="0" table="0" count="2" xr9:uid="{00000000-0011-0000-FFFF-FFFF01000000}">
      <tableStyleElement type="wholeTable" dxfId="73"/>
      <tableStyleElement type="headerRow" dxfId="72"/>
    </tableStyle>
    <tableStyle name="Aufgabenzeitplan" pivot="0" count="6" xr9:uid="{00000000-0011-0000-FFFF-FFFF02000000}">
      <tableStyleElement type="wholeTable" dxfId="71"/>
      <tableStyleElement type="headerRow" dxfId="70"/>
      <tableStyleElement type="totalRow" dxfId="69"/>
      <tableStyleElement type="firstColumn" dxfId="68"/>
      <tableStyleElement type="lastColumn" dxfId="67"/>
      <tableStyleElement type="firstColumnStripe" dxfId="66"/>
    </tableStyle>
  </tableStyles>
  <colors>
    <mruColors>
      <color rgb="FFFFFFFF"/>
      <color rgb="FFF4FAA0"/>
      <color rgb="FFFCD692"/>
      <color rgb="FFFF9379"/>
      <color rgb="FFFF6D4B"/>
      <color rgb="FFF32E07"/>
    </mruColors>
  </colors>
  <extLst>
    <ext xmlns:x14="http://schemas.microsoft.com/office/spreadsheetml/2009/9/main" uri="{46F421CA-312F-682f-3DD2-61675219B42D}">
      <x14:dxfs count="8">
        <dxf>
          <font>
            <b val="0"/>
            <i val="0"/>
            <sz val="11"/>
            <color theme="0" tint="-0.499984740745262"/>
          </font>
          <fill>
            <patternFill>
              <bgColor theme="7" tint="0.79998168889431442"/>
            </patternFill>
          </fill>
          <border>
            <left style="thin">
              <color theme="0"/>
            </left>
            <right style="thin">
              <color theme="0"/>
            </right>
            <top style="thin">
              <color theme="0"/>
            </top>
            <bottom style="thin">
              <color theme="0"/>
            </bottom>
          </border>
        </dxf>
        <dxf>
          <font>
            <b val="0"/>
            <i val="0"/>
            <sz val="11"/>
            <color theme="0"/>
          </font>
          <fill>
            <patternFill>
              <bgColor theme="7"/>
            </patternFill>
          </fill>
          <border>
            <left style="thin">
              <color theme="0"/>
            </left>
            <right style="thin">
              <color theme="0"/>
            </right>
            <top style="thin">
              <color theme="0"/>
            </top>
            <bottom style="thin">
              <color theme="0"/>
            </bottom>
          </border>
        </dxf>
        <dxf>
          <font>
            <b val="0"/>
            <i val="0"/>
            <sz val="11"/>
            <color theme="7"/>
          </font>
          <fill>
            <patternFill>
              <bgColor theme="0" tint="-0.14996795556505021"/>
            </patternFill>
          </fill>
          <border>
            <left style="thin">
              <color theme="0"/>
            </left>
            <right style="thin">
              <color theme="0"/>
            </right>
            <top style="thin">
              <color theme="0"/>
            </top>
            <bottom style="thin">
              <color theme="0"/>
            </bottom>
          </border>
        </dxf>
        <dxf>
          <font>
            <b/>
            <i val="0"/>
            <sz val="11"/>
            <color theme="0"/>
          </font>
          <fill>
            <patternFill>
              <bgColor theme="7"/>
            </patternFill>
          </fill>
          <border>
            <left style="thin">
              <color theme="0"/>
            </left>
            <right style="thin">
              <color theme="0"/>
            </right>
            <top style="thin">
              <color theme="0"/>
            </top>
            <bottom style="thin">
              <color theme="0"/>
            </bottom>
          </border>
        </dxf>
        <dxf>
          <font>
            <b val="0"/>
            <i val="0"/>
            <sz val="11"/>
            <color theme="0"/>
          </font>
          <fill>
            <patternFill>
              <fgColor theme="4" tint="0.79998168889431442"/>
              <bgColor theme="7" tint="0.59996337778862885"/>
            </patternFill>
          </fill>
          <border>
            <left style="thin">
              <color theme="0"/>
            </left>
            <right style="thin">
              <color theme="0"/>
            </right>
            <top style="thin">
              <color theme="0"/>
            </top>
            <bottom style="thin">
              <color theme="0"/>
            </bottom>
          </border>
        </dxf>
        <dxf>
          <font>
            <b val="0"/>
            <i val="0"/>
            <sz val="11"/>
            <color theme="0"/>
          </font>
          <fill>
            <patternFill>
              <fgColor theme="4" tint="0.59996337778862885"/>
              <bgColor theme="7" tint="-0.24994659260841701"/>
            </patternFill>
          </fill>
          <border>
            <left style="thin">
              <color theme="0"/>
            </left>
            <right style="thin">
              <color theme="0"/>
            </right>
            <top style="thin">
              <color theme="0"/>
            </top>
            <bottom style="thin">
              <color theme="0"/>
            </bottom>
          </border>
        </dxf>
        <dxf>
          <font>
            <b val="0"/>
            <i val="0"/>
            <sz val="11"/>
            <color theme="0"/>
          </font>
          <fill>
            <patternFill>
              <fgColor rgb="FFFFFFFF"/>
              <bgColor theme="7" tint="0.59996337778862885"/>
            </patternFill>
          </fill>
          <border>
            <left style="thin">
              <color theme="0"/>
            </left>
            <right style="thin">
              <color theme="0"/>
            </right>
            <top style="thin">
              <color theme="0"/>
            </top>
            <bottom style="thin">
              <color theme="0"/>
            </bottom>
          </border>
        </dxf>
        <dxf>
          <font>
            <b val="0"/>
            <i val="0"/>
            <sz val="11"/>
            <color theme="0"/>
          </font>
          <fill>
            <patternFill>
              <fgColor rgb="FFFFFFFF"/>
              <bgColor theme="7"/>
            </patternFill>
          </fill>
          <border>
            <left style="thin">
              <color theme="0"/>
            </left>
            <right style="thin">
              <color theme="0"/>
            </right>
            <top style="thin">
              <color theme="0"/>
            </top>
            <bottom style="thin">
              <color theme="0"/>
            </bottom>
          </border>
        </dxf>
      </x14:dxfs>
    </ext>
    <ext xmlns:x14="http://schemas.microsoft.com/office/spreadsheetml/2009/9/main" uri="{EB79DEF2-80B8-43e5-95BD-54CBDDF9020C}">
      <x14:slicerStyles defaultSlicerStyle="SlicerStyleLight1">
        <x14:slicerStyle name="Assignment detail Slicer">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5.xml"/><Relationship Id="rId3" Type="http://schemas.openxmlformats.org/officeDocument/2006/relationships/pivotCacheDefinition" Target="pivotCache/pivotCacheDefinition1.xml"/><Relationship Id="rId7" Type="http://schemas.microsoft.com/office/2007/relationships/slicerCache" Target="slicerCaches/slicerCache4.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3.xml"/><Relationship Id="rId11" Type="http://schemas.openxmlformats.org/officeDocument/2006/relationships/sharedStrings" Target="sharedStrings.xml"/><Relationship Id="rId5" Type="http://schemas.microsoft.com/office/2007/relationships/slicerCache" Target="slicerCaches/slicerCache2.xml"/><Relationship Id="rId10" Type="http://schemas.openxmlformats.org/officeDocument/2006/relationships/styles" Target="styles.xml"/><Relationship Id="rId4" Type="http://schemas.microsoft.com/office/2007/relationships/slicerCache" Target="slicerCaches/slicerCache1.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7</xdr:col>
      <xdr:colOff>95250</xdr:colOff>
      <xdr:row>2</xdr:row>
      <xdr:rowOff>0</xdr:rowOff>
    </xdr:from>
    <xdr:to>
      <xdr:col>9</xdr:col>
      <xdr:colOff>658950</xdr:colOff>
      <xdr:row>11</xdr:row>
      <xdr:rowOff>113325</xdr:rowOff>
    </xdr:to>
    <mc:AlternateContent xmlns:mc="http://schemas.openxmlformats.org/markup-compatibility/2006" xmlns:a14="http://schemas.microsoft.com/office/drawing/2010/main">
      <mc:Choice Requires="a14">
        <xdr:graphicFrame macro="">
          <xdr:nvGraphicFramePr>
            <xdr:cNvPr id="2" name="Aufgabe">
              <a:extLst>
                <a:ext uri="{FF2B5EF4-FFF2-40B4-BE49-F238E27FC236}">
                  <a16:creationId xmlns:a16="http://schemas.microsoft.com/office/drawing/2014/main" id="{2A8FA4F0-1D6F-4D86-B5ED-0734E76BE07E}"/>
                </a:ext>
              </a:extLst>
            </xdr:cNvPr>
            <xdr:cNvGraphicFramePr/>
          </xdr:nvGraphicFramePr>
          <xdr:xfrm>
            <a:off x="0" y="0"/>
            <a:ext cx="0" cy="0"/>
          </xdr:xfrm>
          <a:graphic>
            <a:graphicData uri="http://schemas.microsoft.com/office/drawing/2010/slicer">
              <sle:slicer xmlns:sle="http://schemas.microsoft.com/office/drawing/2010/slicer" name="Aufgabe"/>
            </a:graphicData>
          </a:graphic>
        </xdr:graphicFrame>
      </mc:Choice>
      <mc:Fallback xmlns="">
        <xdr:sp macro="" textlink="">
          <xdr:nvSpPr>
            <xdr:cNvPr id="0" name=""/>
            <xdr:cNvSpPr>
              <a:spLocks noTextEdit="1"/>
            </xdr:cNvSpPr>
          </xdr:nvSpPr>
          <xdr:spPr>
            <a:xfrm>
              <a:off x="8010525" y="1104900"/>
              <a:ext cx="1440000" cy="2008800"/>
            </a:xfrm>
            <a:prstGeom prst="rect">
              <a:avLst/>
            </a:prstGeom>
            <a:solidFill>
              <a:prstClr val="white"/>
            </a:solidFill>
            <a:ln w="1">
              <a:solidFill>
                <a:prstClr val="green"/>
              </a:solidFill>
            </a:ln>
          </xdr:spPr>
          <xdr:txBody>
            <a:bodyPr vertOverflow="clip" horzOverflow="clip"/>
            <a:lstStyle/>
            <a:p>
              <a:r>
                <a:rPr lang="de-DE" sz="1100"/>
                <a:t>Diese Form stellt einen Datenschnitt dar. Datenschnitte werden in Excel 2010 und höher unterstützt.
Wenn die Form in einer früheren Version von Excel geändert oder die Arbeitsmappe in Excel 2003 oder früher gespeichert wurde, kann der Datenschnitt nicht verwendet werden.</a:t>
              </a:r>
            </a:p>
          </xdr:txBody>
        </xdr:sp>
      </mc:Fallback>
    </mc:AlternateContent>
    <xdr:clientData/>
  </xdr:twoCellAnchor>
  <xdr:twoCellAnchor editAs="oneCell">
    <xdr:from>
      <xdr:col>12</xdr:col>
      <xdr:colOff>85725</xdr:colOff>
      <xdr:row>2</xdr:row>
      <xdr:rowOff>0</xdr:rowOff>
    </xdr:from>
    <xdr:to>
      <xdr:col>15</xdr:col>
      <xdr:colOff>30300</xdr:colOff>
      <xdr:row>11</xdr:row>
      <xdr:rowOff>113325</xdr:rowOff>
    </xdr:to>
    <mc:AlternateContent xmlns:mc="http://schemas.openxmlformats.org/markup-compatibility/2006" xmlns:a14="http://schemas.microsoft.com/office/drawing/2010/main">
      <mc:Choice Requires="a14">
        <xdr:graphicFrame macro="">
          <xdr:nvGraphicFramePr>
            <xdr:cNvPr id="3" name="Kurs">
              <a:extLst>
                <a:ext uri="{FF2B5EF4-FFF2-40B4-BE49-F238E27FC236}">
                  <a16:creationId xmlns:a16="http://schemas.microsoft.com/office/drawing/2014/main" id="{81E2D787-0E8B-4530-AAC1-59F4F182A649}"/>
                </a:ext>
              </a:extLst>
            </xdr:cNvPr>
            <xdr:cNvGraphicFramePr/>
          </xdr:nvGraphicFramePr>
          <xdr:xfrm>
            <a:off x="0" y="0"/>
            <a:ext cx="0" cy="0"/>
          </xdr:xfrm>
          <a:graphic>
            <a:graphicData uri="http://schemas.microsoft.com/office/drawing/2010/slicer">
              <sle:slicer xmlns:sle="http://schemas.microsoft.com/office/drawing/2010/slicer" name="Kurs"/>
            </a:graphicData>
          </a:graphic>
        </xdr:graphicFrame>
      </mc:Choice>
      <mc:Fallback xmlns="">
        <xdr:sp macro="" textlink="">
          <xdr:nvSpPr>
            <xdr:cNvPr id="0" name=""/>
            <xdr:cNvSpPr>
              <a:spLocks noTextEdit="1"/>
            </xdr:cNvSpPr>
          </xdr:nvSpPr>
          <xdr:spPr>
            <a:xfrm>
              <a:off x="10991850" y="1104900"/>
              <a:ext cx="1440000" cy="2008800"/>
            </a:xfrm>
            <a:prstGeom prst="rect">
              <a:avLst/>
            </a:prstGeom>
            <a:solidFill>
              <a:prstClr val="white"/>
            </a:solidFill>
            <a:ln w="1">
              <a:solidFill>
                <a:prstClr val="green"/>
              </a:solidFill>
            </a:ln>
          </xdr:spPr>
          <xdr:txBody>
            <a:bodyPr vertOverflow="clip" horzOverflow="clip"/>
            <a:lstStyle/>
            <a:p>
              <a:r>
                <a:rPr lang="de-DE" sz="1100"/>
                <a:t>Diese Form stellt einen Datenschnitt dar. Datenschnitte werden in Excel 2010 und höher unterstützt.
Wenn die Form in einer früheren Version von Excel geändert oder die Arbeitsmappe in Excel 2003 oder früher gespeichert wurde, kann der Datenschnitt nicht verwendet werden.</a:t>
              </a:r>
            </a:p>
          </xdr:txBody>
        </xdr:sp>
      </mc:Fallback>
    </mc:AlternateContent>
    <xdr:clientData/>
  </xdr:twoCellAnchor>
  <xdr:twoCellAnchor editAs="oneCell">
    <xdr:from>
      <xdr:col>10</xdr:col>
      <xdr:colOff>0</xdr:colOff>
      <xdr:row>2</xdr:row>
      <xdr:rowOff>0</xdr:rowOff>
    </xdr:from>
    <xdr:to>
      <xdr:col>12</xdr:col>
      <xdr:colOff>30300</xdr:colOff>
      <xdr:row>11</xdr:row>
      <xdr:rowOff>113325</xdr:rowOff>
    </xdr:to>
    <mc:AlternateContent xmlns:mc="http://schemas.openxmlformats.org/markup-compatibility/2006" xmlns:a14="http://schemas.microsoft.com/office/drawing/2010/main">
      <mc:Choice Requires="a14">
        <xdr:graphicFrame macro="">
          <xdr:nvGraphicFramePr>
            <xdr:cNvPr id="4" name="Gestartet am">
              <a:extLst>
                <a:ext uri="{FF2B5EF4-FFF2-40B4-BE49-F238E27FC236}">
                  <a16:creationId xmlns:a16="http://schemas.microsoft.com/office/drawing/2014/main" id="{FC9A7C35-613F-40F0-AE0A-1A61C2B95428}"/>
                </a:ext>
              </a:extLst>
            </xdr:cNvPr>
            <xdr:cNvGraphicFramePr/>
          </xdr:nvGraphicFramePr>
          <xdr:xfrm>
            <a:off x="0" y="0"/>
            <a:ext cx="0" cy="0"/>
          </xdr:xfrm>
          <a:graphic>
            <a:graphicData uri="http://schemas.microsoft.com/office/drawing/2010/slicer">
              <sle:slicer xmlns:sle="http://schemas.microsoft.com/office/drawing/2010/slicer" name="Gestartet am"/>
            </a:graphicData>
          </a:graphic>
        </xdr:graphicFrame>
      </mc:Choice>
      <mc:Fallback xmlns="">
        <xdr:sp macro="" textlink="">
          <xdr:nvSpPr>
            <xdr:cNvPr id="0" name=""/>
            <xdr:cNvSpPr>
              <a:spLocks noTextEdit="1"/>
            </xdr:cNvSpPr>
          </xdr:nvSpPr>
          <xdr:spPr>
            <a:xfrm>
              <a:off x="9496425" y="1104900"/>
              <a:ext cx="1440000" cy="2008800"/>
            </a:xfrm>
            <a:prstGeom prst="rect">
              <a:avLst/>
            </a:prstGeom>
            <a:solidFill>
              <a:prstClr val="white"/>
            </a:solidFill>
            <a:ln w="1">
              <a:solidFill>
                <a:prstClr val="green"/>
              </a:solidFill>
            </a:ln>
          </xdr:spPr>
          <xdr:txBody>
            <a:bodyPr vertOverflow="clip" horzOverflow="clip"/>
            <a:lstStyle/>
            <a:p>
              <a:r>
                <a:rPr lang="de-DE" sz="1100"/>
                <a:t>Diese Form stellt einen Datenschnitt dar. Datenschnitte werden in Excel 2010 und höher unterstützt.
Wenn die Form in einer früheren Version von Excel geändert oder die Arbeitsmappe in Excel 2003 oder früher gespeichert wurde, kann der Datenschnitt nicht verwendet werden.</a:t>
              </a:r>
            </a:p>
          </xdr:txBody>
        </xdr:sp>
      </mc:Fallback>
    </mc:AlternateContent>
    <xdr:clientData/>
  </xdr:twoCellAnchor>
  <xdr:twoCellAnchor editAs="oneCell">
    <xdr:from>
      <xdr:col>7</xdr:col>
      <xdr:colOff>95250</xdr:colOff>
      <xdr:row>12</xdr:row>
      <xdr:rowOff>104775</xdr:rowOff>
    </xdr:from>
    <xdr:to>
      <xdr:col>9</xdr:col>
      <xdr:colOff>658950</xdr:colOff>
      <xdr:row>18</xdr:row>
      <xdr:rowOff>370500</xdr:rowOff>
    </xdr:to>
    <mc:AlternateContent xmlns:mc="http://schemas.openxmlformats.org/markup-compatibility/2006" xmlns:a14="http://schemas.microsoft.com/office/drawing/2010/main">
      <mc:Choice Requires="a14">
        <xdr:graphicFrame macro="">
          <xdr:nvGraphicFramePr>
            <xdr:cNvPr id="5" name="Fällig am">
              <a:extLst>
                <a:ext uri="{FF2B5EF4-FFF2-40B4-BE49-F238E27FC236}">
                  <a16:creationId xmlns:a16="http://schemas.microsoft.com/office/drawing/2014/main" id="{ED15BBBC-3B2A-4EF1-9E28-1609E3698D23}"/>
                </a:ext>
              </a:extLst>
            </xdr:cNvPr>
            <xdr:cNvGraphicFramePr/>
          </xdr:nvGraphicFramePr>
          <xdr:xfrm>
            <a:off x="0" y="0"/>
            <a:ext cx="0" cy="0"/>
          </xdr:xfrm>
          <a:graphic>
            <a:graphicData uri="http://schemas.microsoft.com/office/drawing/2010/slicer">
              <sle:slicer xmlns:sle="http://schemas.microsoft.com/office/drawing/2010/slicer" name="Fällig am"/>
            </a:graphicData>
          </a:graphic>
        </xdr:graphicFrame>
      </mc:Choice>
      <mc:Fallback xmlns="">
        <xdr:sp macro="" textlink="">
          <xdr:nvSpPr>
            <xdr:cNvPr id="0" name=""/>
            <xdr:cNvSpPr>
              <a:spLocks noTextEdit="1"/>
            </xdr:cNvSpPr>
          </xdr:nvSpPr>
          <xdr:spPr>
            <a:xfrm>
              <a:off x="8010525" y="3305175"/>
              <a:ext cx="1440000" cy="2008800"/>
            </a:xfrm>
            <a:prstGeom prst="rect">
              <a:avLst/>
            </a:prstGeom>
            <a:solidFill>
              <a:prstClr val="white"/>
            </a:solidFill>
            <a:ln w="1">
              <a:solidFill>
                <a:prstClr val="green"/>
              </a:solidFill>
            </a:ln>
          </xdr:spPr>
          <xdr:txBody>
            <a:bodyPr vertOverflow="clip" horzOverflow="clip"/>
            <a:lstStyle/>
            <a:p>
              <a:r>
                <a:rPr lang="de-DE" sz="1100"/>
                <a:t>Diese Form stellt einen Datenschnitt dar. Datenschnitte werden in Excel 2010 und höher unterstützt.
Wenn die Form in einer früheren Version von Excel geändert oder die Arbeitsmappe in Excel 2003 oder früher gespeichert wurde, kann der Datenschnitt nicht verwendet werden.</a:t>
              </a:r>
            </a:p>
          </xdr:txBody>
        </xdr:sp>
      </mc:Fallback>
    </mc:AlternateContent>
    <xdr:clientData/>
  </xdr:twoCellAnchor>
  <xdr:twoCellAnchor editAs="oneCell">
    <xdr:from>
      <xdr:col>10</xdr:col>
      <xdr:colOff>9525</xdr:colOff>
      <xdr:row>12</xdr:row>
      <xdr:rowOff>104775</xdr:rowOff>
    </xdr:from>
    <xdr:to>
      <xdr:col>12</xdr:col>
      <xdr:colOff>39825</xdr:colOff>
      <xdr:row>18</xdr:row>
      <xdr:rowOff>370500</xdr:rowOff>
    </xdr:to>
    <mc:AlternateContent xmlns:mc="http://schemas.openxmlformats.org/markup-compatibility/2006" xmlns:a14="http://schemas.microsoft.com/office/drawing/2010/main">
      <mc:Choice Requires="a14">
        <xdr:graphicFrame macro="">
          <xdr:nvGraphicFramePr>
            <xdr:cNvPr id="6" name="Fortschritt">
              <a:extLst>
                <a:ext uri="{FF2B5EF4-FFF2-40B4-BE49-F238E27FC236}">
                  <a16:creationId xmlns:a16="http://schemas.microsoft.com/office/drawing/2014/main" id="{1C78CA74-E16E-42DE-8C12-A521A1A9E01A}"/>
                </a:ext>
              </a:extLst>
            </xdr:cNvPr>
            <xdr:cNvGraphicFramePr/>
          </xdr:nvGraphicFramePr>
          <xdr:xfrm>
            <a:off x="0" y="0"/>
            <a:ext cx="0" cy="0"/>
          </xdr:xfrm>
          <a:graphic>
            <a:graphicData uri="http://schemas.microsoft.com/office/drawing/2010/slicer">
              <sle:slicer xmlns:sle="http://schemas.microsoft.com/office/drawing/2010/slicer" name="Fortschritt"/>
            </a:graphicData>
          </a:graphic>
        </xdr:graphicFrame>
      </mc:Choice>
      <mc:Fallback xmlns="">
        <xdr:sp macro="" textlink="">
          <xdr:nvSpPr>
            <xdr:cNvPr id="0" name=""/>
            <xdr:cNvSpPr>
              <a:spLocks noTextEdit="1"/>
            </xdr:cNvSpPr>
          </xdr:nvSpPr>
          <xdr:spPr>
            <a:xfrm>
              <a:off x="9505950" y="3305175"/>
              <a:ext cx="1440000" cy="2008800"/>
            </a:xfrm>
            <a:prstGeom prst="rect">
              <a:avLst/>
            </a:prstGeom>
            <a:solidFill>
              <a:prstClr val="white"/>
            </a:solidFill>
            <a:ln w="1">
              <a:solidFill>
                <a:prstClr val="green"/>
              </a:solidFill>
            </a:ln>
          </xdr:spPr>
          <xdr:txBody>
            <a:bodyPr vertOverflow="clip" horzOverflow="clip"/>
            <a:lstStyle/>
            <a:p>
              <a:r>
                <a:rPr lang="de-DE" sz="1100"/>
                <a:t>Diese Form stellt einen Datenschnitt dar. Datenschnitte werden in Excel 2010 und höher unterstützt.
Wenn die Form in einer früheren Version von Excel geändert oder die Arbeitsmappe in Excel 2003 oder früher gespeichert wurde, kann der Datenschnitt nicht verwendet werden.</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OnLoad="1" refreshedBy="admin" refreshedDate="43207.520830787034" createdVersion="6" refreshedVersion="6" minRefreshableVersion="3" recordCount="12" xr:uid="{DCA20A3D-94E8-408E-8527-1C53DC20D51F}">
  <cacheSource type="worksheet">
    <worksheetSource name="Aufgaben"/>
  </cacheSource>
  <cacheFields count="7">
    <cacheField name="Aufgabe" numFmtId="0">
      <sharedItems count="12">
        <s v="Projekt 1"/>
        <s v="Projekt 2"/>
        <s v="Projekt 3"/>
        <s v="Projekt 4"/>
        <s v="Projekt 5"/>
        <s v="Projekt 6"/>
        <s v="Projekt 7"/>
        <s v="Projekt 8"/>
        <s v="Projekt 9"/>
        <s v="Projekt 10"/>
        <s v="Projekt 11"/>
        <s v="Projekt 12"/>
      </sharedItems>
    </cacheField>
    <cacheField name="Kurs" numFmtId="0">
      <sharedItems count="3">
        <s v="Rettungsassistent 1"/>
        <s v="Rettungsassistent 2"/>
        <s v="Rettungsassistent 3"/>
      </sharedItems>
    </cacheField>
    <cacheField name="Kursleiter" numFmtId="0">
      <sharedItems count="4">
        <s v="Kursleiter 1"/>
        <s v="Kursleiter 2"/>
        <s v="Kursleiter 3"/>
        <s v="Kursleiter 4"/>
      </sharedItems>
    </cacheField>
    <cacheField name="Gestartet am" numFmtId="14">
      <sharedItems containsSemiMixedTypes="0" containsNonDate="0" containsDate="1" containsString="0" minDate="2018-02-16T00:00:00" maxDate="2018-04-08T00:00:00" count="11">
        <d v="2018-03-18T00:00:00"/>
        <d v="2018-03-28T00:00:00"/>
        <d v="2018-04-02T00:00:00"/>
        <d v="2018-02-16T00:00:00"/>
        <d v="2018-03-23T00:00:00"/>
        <d v="2018-03-14T00:00:00"/>
        <d v="2018-03-26T00:00:00"/>
        <d v="2018-04-07T00:00:00"/>
        <d v="2018-02-26T00:00:00"/>
        <d v="2018-04-04T00:00:00"/>
        <d v="2018-03-20T00:00:00"/>
      </sharedItems>
    </cacheField>
    <cacheField name="Fällig am" numFmtId="14">
      <sharedItems containsSemiMixedTypes="0" containsNonDate="0" containsDate="1" containsString="0" minDate="2018-05-05T00:00:00" maxDate="2018-07-07T00:00:00" count="11">
        <d v="2018-05-17T00:00:00"/>
        <d v="2018-06-16T00:00:00"/>
        <d v="2018-05-29T00:00:00"/>
        <d v="2018-05-27T00:00:00"/>
        <d v="2018-05-07T00:00:00"/>
        <d v="2018-07-06T00:00:00"/>
        <d v="2018-05-11T00:00:00"/>
        <d v="2018-06-06T00:00:00"/>
        <d v="2018-05-05T00:00:00"/>
        <d v="2018-06-11T00:00:00"/>
        <d v="2018-05-31T00:00:00"/>
      </sharedItems>
    </cacheField>
    <cacheField name="Fortschritt" numFmtId="9">
      <sharedItems containsSemiMixedTypes="0" containsString="0" containsNumber="1" minValue="0.1" maxValue="1" count="11">
        <n v="1"/>
        <n v="0.1"/>
        <n v="0.8"/>
        <n v="0.2"/>
        <n v="0.5"/>
        <n v="0.3"/>
        <n v="0.35"/>
        <n v="0.4"/>
        <n v="0.75"/>
        <n v="0.55000000000000004"/>
        <n v="0.6"/>
      </sharedItems>
    </cacheField>
    <cacheField name="Prozent" numFmtId="9">
      <sharedItems containsSemiMixedTypes="0" containsString="0" containsNumber="1" minValue="0.1" maxValue="1"/>
    </cacheField>
  </cacheFields>
  <extLst>
    <ext xmlns:x14="http://schemas.microsoft.com/office/spreadsheetml/2009/9/main" uri="{725AE2AE-9491-48be-B2B4-4EB974FC3084}">
      <x14:pivotCacheDefinition pivotCacheId="3"/>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2">
  <r>
    <x v="0"/>
    <x v="0"/>
    <x v="0"/>
    <x v="0"/>
    <x v="0"/>
    <x v="0"/>
    <n v="1"/>
  </r>
  <r>
    <x v="1"/>
    <x v="0"/>
    <x v="1"/>
    <x v="1"/>
    <x v="1"/>
    <x v="1"/>
    <n v="0.1"/>
  </r>
  <r>
    <x v="2"/>
    <x v="0"/>
    <x v="1"/>
    <x v="2"/>
    <x v="2"/>
    <x v="2"/>
    <n v="0.8"/>
  </r>
  <r>
    <x v="3"/>
    <x v="0"/>
    <x v="2"/>
    <x v="3"/>
    <x v="3"/>
    <x v="3"/>
    <n v="0.2"/>
  </r>
  <r>
    <x v="4"/>
    <x v="0"/>
    <x v="0"/>
    <x v="4"/>
    <x v="4"/>
    <x v="4"/>
    <n v="0.5"/>
  </r>
  <r>
    <x v="5"/>
    <x v="0"/>
    <x v="1"/>
    <x v="5"/>
    <x v="5"/>
    <x v="5"/>
    <n v="0.3"/>
  </r>
  <r>
    <x v="6"/>
    <x v="0"/>
    <x v="2"/>
    <x v="6"/>
    <x v="6"/>
    <x v="6"/>
    <n v="0.35"/>
  </r>
  <r>
    <x v="7"/>
    <x v="0"/>
    <x v="3"/>
    <x v="7"/>
    <x v="7"/>
    <x v="7"/>
    <n v="0.4"/>
  </r>
  <r>
    <x v="8"/>
    <x v="0"/>
    <x v="0"/>
    <x v="7"/>
    <x v="8"/>
    <x v="8"/>
    <n v="0.75"/>
  </r>
  <r>
    <x v="9"/>
    <x v="1"/>
    <x v="3"/>
    <x v="8"/>
    <x v="1"/>
    <x v="4"/>
    <n v="0.5"/>
  </r>
  <r>
    <x v="10"/>
    <x v="1"/>
    <x v="2"/>
    <x v="9"/>
    <x v="9"/>
    <x v="9"/>
    <n v="0.55000000000000004"/>
  </r>
  <r>
    <x v="11"/>
    <x v="2"/>
    <x v="0"/>
    <x v="10"/>
    <x v="10"/>
    <x v="10"/>
    <n v="0.6"/>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24F53A5-61B5-4ACF-B8DE-4CC7A0BAF8B2}" name="AufgabenPivotTable" cacheId="8" applyNumberFormats="0" applyBorderFormats="0" applyFontFormats="0" applyPatternFormats="0" applyAlignmentFormats="0" applyWidthHeightFormats="1" dataCaption="Values" updatedVersion="6" minRefreshableVersion="3" showDrill="0" rowGrandTotals="0" colGrandTotals="0" fieldPrintTitles="1" itemPrintTitles="1" mergeItem="1" createdVersion="4" indent="0" compact="0" compactData="0" multipleFieldFilters="0" chartFormat="2">
  <location ref="B3:G15" firstHeaderRow="1" firstDataRow="1" firstDataCol="6"/>
  <pivotFields count="7">
    <pivotField axis="axisRow" compact="0" outline="0" showAll="0" defaultSubtotal="0">
      <items count="12">
        <item x="0"/>
        <item x="9"/>
        <item x="10"/>
        <item x="11"/>
        <item x="1"/>
        <item x="2"/>
        <item x="3"/>
        <item x="4"/>
        <item x="5"/>
        <item x="6"/>
        <item x="7"/>
        <item x="8"/>
      </items>
    </pivotField>
    <pivotField axis="axisRow" compact="0" outline="0" showAll="0" defaultSubtotal="0">
      <items count="3">
        <item x="0"/>
        <item x="1"/>
        <item x="2"/>
      </items>
    </pivotField>
    <pivotField axis="axisRow" compact="0" outline="0" showAll="0" defaultSubtotal="0">
      <items count="4">
        <item x="0"/>
        <item x="1"/>
        <item x="2"/>
        <item x="3"/>
      </items>
    </pivotField>
    <pivotField axis="axisRow" compact="0" numFmtId="14" outline="0" showAll="0" defaultSubtotal="0">
      <items count="11">
        <item x="3"/>
        <item x="8"/>
        <item x="5"/>
        <item x="0"/>
        <item x="10"/>
        <item x="4"/>
        <item x="6"/>
        <item x="1"/>
        <item x="2"/>
        <item x="9"/>
        <item x="7"/>
      </items>
    </pivotField>
    <pivotField axis="axisRow" compact="0" numFmtId="14" outline="0" showAll="0" defaultSubtotal="0">
      <items count="11">
        <item x="8"/>
        <item x="4"/>
        <item x="6"/>
        <item x="0"/>
        <item x="3"/>
        <item x="2"/>
        <item x="10"/>
        <item x="7"/>
        <item x="9"/>
        <item x="1"/>
        <item x="5"/>
      </items>
    </pivotField>
    <pivotField axis="axisRow" compact="0" numFmtId="9" outline="0" showAll="0" defaultSubtotal="0">
      <items count="11">
        <item x="1"/>
        <item x="3"/>
        <item x="5"/>
        <item x="6"/>
        <item x="7"/>
        <item x="4"/>
        <item x="9"/>
        <item x="10"/>
        <item x="8"/>
        <item x="2"/>
        <item x="0"/>
      </items>
    </pivotField>
    <pivotField compact="0" numFmtId="9" outline="0" showAll="0"/>
  </pivotFields>
  <rowFields count="6">
    <field x="2"/>
    <field x="1"/>
    <field x="0"/>
    <field x="3"/>
    <field x="4"/>
    <field x="5"/>
  </rowFields>
  <rowItems count="12">
    <i>
      <x/>
      <x/>
      <x/>
      <x v="3"/>
      <x v="3"/>
      <x v="10"/>
    </i>
    <i r="2">
      <x v="7"/>
      <x v="5"/>
      <x v="1"/>
      <x v="5"/>
    </i>
    <i r="2">
      <x v="11"/>
      <x v="10"/>
      <x/>
      <x v="8"/>
    </i>
    <i r="1">
      <x v="2"/>
      <x v="3"/>
      <x v="4"/>
      <x v="6"/>
      <x v="7"/>
    </i>
    <i>
      <x v="1"/>
      <x/>
      <x v="4"/>
      <x v="7"/>
      <x v="9"/>
      <x/>
    </i>
    <i r="2">
      <x v="5"/>
      <x v="8"/>
      <x v="5"/>
      <x v="9"/>
    </i>
    <i r="2">
      <x v="8"/>
      <x v="2"/>
      <x v="10"/>
      <x v="2"/>
    </i>
    <i>
      <x v="2"/>
      <x/>
      <x v="6"/>
      <x/>
      <x v="4"/>
      <x v="1"/>
    </i>
    <i r="2">
      <x v="9"/>
      <x v="6"/>
      <x v="2"/>
      <x v="3"/>
    </i>
    <i r="1">
      <x v="1"/>
      <x v="2"/>
      <x v="9"/>
      <x v="8"/>
      <x v="6"/>
    </i>
    <i>
      <x v="3"/>
      <x/>
      <x v="10"/>
      <x v="10"/>
      <x v="7"/>
      <x v="4"/>
    </i>
    <i r="1">
      <x v="1"/>
      <x v="1"/>
      <x v="1"/>
      <x v="9"/>
      <x v="5"/>
    </i>
  </rowItems>
  <colItems count="1">
    <i/>
  </colItems>
  <formats count="55">
    <format dxfId="55">
      <pivotArea type="all" dataOnly="0" outline="0" fieldPosition="0"/>
    </format>
    <format dxfId="53">
      <pivotArea field="2" type="button" dataOnly="0" labelOnly="1" outline="0" axis="axisRow" fieldPosition="0"/>
    </format>
    <format dxfId="52">
      <pivotArea field="1" type="button" dataOnly="0" labelOnly="1" outline="0" axis="axisRow" fieldPosition="1"/>
    </format>
    <format dxfId="51">
      <pivotArea field="0" type="button" dataOnly="0" labelOnly="1" outline="0" axis="axisRow" fieldPosition="2"/>
    </format>
    <format dxfId="50">
      <pivotArea field="3" type="button" dataOnly="0" labelOnly="1" outline="0" axis="axisRow" fieldPosition="3"/>
    </format>
    <format dxfId="49">
      <pivotArea field="4" type="button" dataOnly="0" labelOnly="1" outline="0" axis="axisRow" fieldPosition="4"/>
    </format>
    <format dxfId="48">
      <pivotArea field="5" type="button" dataOnly="0" labelOnly="1" outline="0" axis="axisRow" fieldPosition="5"/>
    </format>
    <format dxfId="47">
      <pivotArea dataOnly="0" labelOnly="1" outline="0" fieldPosition="0">
        <references count="1">
          <reference field="2" count="0"/>
        </references>
      </pivotArea>
    </format>
    <format dxfId="46">
      <pivotArea dataOnly="0" labelOnly="1" outline="0" fieldPosition="0">
        <references count="2">
          <reference field="1" count="2">
            <x v="0"/>
            <x v="2"/>
          </reference>
          <reference field="2" count="1" selected="0">
            <x v="0"/>
          </reference>
        </references>
      </pivotArea>
    </format>
    <format dxfId="45">
      <pivotArea dataOnly="0" labelOnly="1" outline="0" fieldPosition="0">
        <references count="2">
          <reference field="1" count="1">
            <x v="0"/>
          </reference>
          <reference field="2" count="1" selected="0">
            <x v="1"/>
          </reference>
        </references>
      </pivotArea>
    </format>
    <format dxfId="44">
      <pivotArea dataOnly="0" labelOnly="1" outline="0" fieldPosition="0">
        <references count="2">
          <reference field="1" count="1">
            <x v="1"/>
          </reference>
          <reference field="2" count="1" selected="0">
            <x v="2"/>
          </reference>
        </references>
      </pivotArea>
    </format>
    <format dxfId="43">
      <pivotArea dataOnly="0" labelOnly="1" outline="0" fieldPosition="0">
        <references count="2">
          <reference field="1" count="2">
            <x v="0"/>
            <x v="1"/>
          </reference>
          <reference field="2" count="1" selected="0">
            <x v="3"/>
          </reference>
        </references>
      </pivotArea>
    </format>
    <format dxfId="42">
      <pivotArea dataOnly="0" labelOnly="1" outline="0" fieldPosition="0">
        <references count="3">
          <reference field="0" count="3">
            <x v="0"/>
            <x v="7"/>
            <x v="11"/>
          </reference>
          <reference field="1" count="1" selected="0">
            <x v="0"/>
          </reference>
          <reference field="2" count="1" selected="0">
            <x v="0"/>
          </reference>
        </references>
      </pivotArea>
    </format>
    <format dxfId="41">
      <pivotArea dataOnly="0" labelOnly="1" outline="0" fieldPosition="0">
        <references count="3">
          <reference field="0" count="1">
            <x v="3"/>
          </reference>
          <reference field="1" count="1" selected="0">
            <x v="2"/>
          </reference>
          <reference field="2" count="1" selected="0">
            <x v="0"/>
          </reference>
        </references>
      </pivotArea>
    </format>
    <format dxfId="40">
      <pivotArea dataOnly="0" labelOnly="1" outline="0" fieldPosition="0">
        <references count="3">
          <reference field="0" count="3">
            <x v="4"/>
            <x v="5"/>
            <x v="8"/>
          </reference>
          <reference field="1" count="1" selected="0">
            <x v="0"/>
          </reference>
          <reference field="2" count="1" selected="0">
            <x v="1"/>
          </reference>
        </references>
      </pivotArea>
    </format>
    <format dxfId="39">
      <pivotArea dataOnly="0" labelOnly="1" outline="0" fieldPosition="0">
        <references count="3">
          <reference field="0" count="2">
            <x v="6"/>
            <x v="9"/>
          </reference>
          <reference field="1" count="1" selected="0">
            <x v="0"/>
          </reference>
          <reference field="2" count="1" selected="0">
            <x v="2"/>
          </reference>
        </references>
      </pivotArea>
    </format>
    <format dxfId="38">
      <pivotArea dataOnly="0" labelOnly="1" outline="0" fieldPosition="0">
        <references count="3">
          <reference field="0" count="1">
            <x v="2"/>
          </reference>
          <reference field="1" count="1" selected="0">
            <x v="1"/>
          </reference>
          <reference field="2" count="1" selected="0">
            <x v="2"/>
          </reference>
        </references>
      </pivotArea>
    </format>
    <format dxfId="37">
      <pivotArea dataOnly="0" labelOnly="1" outline="0" fieldPosition="0">
        <references count="3">
          <reference field="0" count="1">
            <x v="10"/>
          </reference>
          <reference field="1" count="1" selected="0">
            <x v="0"/>
          </reference>
          <reference field="2" count="1" selected="0">
            <x v="3"/>
          </reference>
        </references>
      </pivotArea>
    </format>
    <format dxfId="36">
      <pivotArea dataOnly="0" labelOnly="1" outline="0" fieldPosition="0">
        <references count="3">
          <reference field="0" count="1">
            <x v="1"/>
          </reference>
          <reference field="1" count="1" selected="0">
            <x v="1"/>
          </reference>
          <reference field="2" count="1" selected="0">
            <x v="3"/>
          </reference>
        </references>
      </pivotArea>
    </format>
    <format dxfId="35">
      <pivotArea dataOnly="0" labelOnly="1" outline="0" fieldPosition="0">
        <references count="4">
          <reference field="0" count="1" selected="0">
            <x v="0"/>
          </reference>
          <reference field="1" count="1" selected="0">
            <x v="0"/>
          </reference>
          <reference field="2" count="1" selected="0">
            <x v="0"/>
          </reference>
          <reference field="3" count="1">
            <x v="3"/>
          </reference>
        </references>
      </pivotArea>
    </format>
    <format dxfId="34">
      <pivotArea dataOnly="0" labelOnly="1" outline="0" fieldPosition="0">
        <references count="4">
          <reference field="0" count="1" selected="0">
            <x v="7"/>
          </reference>
          <reference field="1" count="1" selected="0">
            <x v="0"/>
          </reference>
          <reference field="2" count="1" selected="0">
            <x v="0"/>
          </reference>
          <reference field="3" count="1">
            <x v="5"/>
          </reference>
        </references>
      </pivotArea>
    </format>
    <format dxfId="33">
      <pivotArea dataOnly="0" labelOnly="1" outline="0" fieldPosition="0">
        <references count="4">
          <reference field="0" count="1" selected="0">
            <x v="11"/>
          </reference>
          <reference field="1" count="1" selected="0">
            <x v="0"/>
          </reference>
          <reference field="2" count="1" selected="0">
            <x v="0"/>
          </reference>
          <reference field="3" count="1">
            <x v="10"/>
          </reference>
        </references>
      </pivotArea>
    </format>
    <format dxfId="32">
      <pivotArea dataOnly="0" labelOnly="1" outline="0" fieldPosition="0">
        <references count="4">
          <reference field="0" count="1" selected="0">
            <x v="3"/>
          </reference>
          <reference field="1" count="1" selected="0">
            <x v="2"/>
          </reference>
          <reference field="2" count="1" selected="0">
            <x v="0"/>
          </reference>
          <reference field="3" count="1">
            <x v="4"/>
          </reference>
        </references>
      </pivotArea>
    </format>
    <format dxfId="31">
      <pivotArea dataOnly="0" labelOnly="1" outline="0" fieldPosition="0">
        <references count="4">
          <reference field="0" count="1" selected="0">
            <x v="4"/>
          </reference>
          <reference field="1" count="1" selected="0">
            <x v="0"/>
          </reference>
          <reference field="2" count="1" selected="0">
            <x v="1"/>
          </reference>
          <reference field="3" count="1">
            <x v="7"/>
          </reference>
        </references>
      </pivotArea>
    </format>
    <format dxfId="30">
      <pivotArea dataOnly="0" labelOnly="1" outline="0" fieldPosition="0">
        <references count="4">
          <reference field="0" count="1" selected="0">
            <x v="5"/>
          </reference>
          <reference field="1" count="1" selected="0">
            <x v="0"/>
          </reference>
          <reference field="2" count="1" selected="0">
            <x v="1"/>
          </reference>
          <reference field="3" count="1">
            <x v="8"/>
          </reference>
        </references>
      </pivotArea>
    </format>
    <format dxfId="29">
      <pivotArea dataOnly="0" labelOnly="1" outline="0" fieldPosition="0">
        <references count="4">
          <reference field="0" count="1" selected="0">
            <x v="8"/>
          </reference>
          <reference field="1" count="1" selected="0">
            <x v="0"/>
          </reference>
          <reference field="2" count="1" selected="0">
            <x v="1"/>
          </reference>
          <reference field="3" count="1">
            <x v="2"/>
          </reference>
        </references>
      </pivotArea>
    </format>
    <format dxfId="28">
      <pivotArea dataOnly="0" labelOnly="1" outline="0" fieldPosition="0">
        <references count="4">
          <reference field="0" count="1" selected="0">
            <x v="6"/>
          </reference>
          <reference field="1" count="1" selected="0">
            <x v="0"/>
          </reference>
          <reference field="2" count="1" selected="0">
            <x v="2"/>
          </reference>
          <reference field="3" count="1">
            <x v="0"/>
          </reference>
        </references>
      </pivotArea>
    </format>
    <format dxfId="27">
      <pivotArea dataOnly="0" labelOnly="1" outline="0" fieldPosition="0">
        <references count="4">
          <reference field="0" count="1" selected="0">
            <x v="9"/>
          </reference>
          <reference field="1" count="1" selected="0">
            <x v="0"/>
          </reference>
          <reference field="2" count="1" selected="0">
            <x v="2"/>
          </reference>
          <reference field="3" count="1">
            <x v="6"/>
          </reference>
        </references>
      </pivotArea>
    </format>
    <format dxfId="26">
      <pivotArea dataOnly="0" labelOnly="1" outline="0" fieldPosition="0">
        <references count="4">
          <reference field="0" count="1" selected="0">
            <x v="2"/>
          </reference>
          <reference field="1" count="1" selected="0">
            <x v="1"/>
          </reference>
          <reference field="2" count="1" selected="0">
            <x v="2"/>
          </reference>
          <reference field="3" count="1">
            <x v="9"/>
          </reference>
        </references>
      </pivotArea>
    </format>
    <format dxfId="25">
      <pivotArea dataOnly="0" labelOnly="1" outline="0" fieldPosition="0">
        <references count="4">
          <reference field="0" count="1" selected="0">
            <x v="10"/>
          </reference>
          <reference field="1" count="1" selected="0">
            <x v="0"/>
          </reference>
          <reference field="2" count="1" selected="0">
            <x v="3"/>
          </reference>
          <reference field="3" count="1">
            <x v="10"/>
          </reference>
        </references>
      </pivotArea>
    </format>
    <format dxfId="24">
      <pivotArea dataOnly="0" labelOnly="1" outline="0" fieldPosition="0">
        <references count="4">
          <reference field="0" count="1" selected="0">
            <x v="1"/>
          </reference>
          <reference field="1" count="1" selected="0">
            <x v="1"/>
          </reference>
          <reference field="2" count="1" selected="0">
            <x v="3"/>
          </reference>
          <reference field="3" count="1">
            <x v="1"/>
          </reference>
        </references>
      </pivotArea>
    </format>
    <format dxfId="23">
      <pivotArea dataOnly="0" labelOnly="1" outline="0" fieldPosition="0">
        <references count="5">
          <reference field="0" count="1" selected="0">
            <x v="0"/>
          </reference>
          <reference field="1" count="1" selected="0">
            <x v="0"/>
          </reference>
          <reference field="2" count="1" selected="0">
            <x v="0"/>
          </reference>
          <reference field="3" count="1" selected="0">
            <x v="3"/>
          </reference>
          <reference field="4" count="1">
            <x v="3"/>
          </reference>
        </references>
      </pivotArea>
    </format>
    <format dxfId="22">
      <pivotArea dataOnly="0" labelOnly="1" outline="0" fieldPosition="0">
        <references count="5">
          <reference field="0" count="1" selected="0">
            <x v="7"/>
          </reference>
          <reference field="1" count="1" selected="0">
            <x v="0"/>
          </reference>
          <reference field="2" count="1" selected="0">
            <x v="0"/>
          </reference>
          <reference field="3" count="1" selected="0">
            <x v="5"/>
          </reference>
          <reference field="4" count="1">
            <x v="1"/>
          </reference>
        </references>
      </pivotArea>
    </format>
    <format dxfId="21">
      <pivotArea dataOnly="0" labelOnly="1" outline="0" fieldPosition="0">
        <references count="5">
          <reference field="0" count="1" selected="0">
            <x v="11"/>
          </reference>
          <reference field="1" count="1" selected="0">
            <x v="0"/>
          </reference>
          <reference field="2" count="1" selected="0">
            <x v="0"/>
          </reference>
          <reference field="3" count="1" selected="0">
            <x v="10"/>
          </reference>
          <reference field="4" count="1">
            <x v="0"/>
          </reference>
        </references>
      </pivotArea>
    </format>
    <format dxfId="20">
      <pivotArea dataOnly="0" labelOnly="1" outline="0" fieldPosition="0">
        <references count="5">
          <reference field="0" count="1" selected="0">
            <x v="3"/>
          </reference>
          <reference field="1" count="1" selected="0">
            <x v="2"/>
          </reference>
          <reference field="2" count="1" selected="0">
            <x v="0"/>
          </reference>
          <reference field="3" count="1" selected="0">
            <x v="4"/>
          </reference>
          <reference field="4" count="1">
            <x v="6"/>
          </reference>
        </references>
      </pivotArea>
    </format>
    <format dxfId="19">
      <pivotArea dataOnly="0" labelOnly="1" outline="0" fieldPosition="0">
        <references count="5">
          <reference field="0" count="1" selected="0">
            <x v="4"/>
          </reference>
          <reference field="1" count="1" selected="0">
            <x v="0"/>
          </reference>
          <reference field="2" count="1" selected="0">
            <x v="1"/>
          </reference>
          <reference field="3" count="1" selected="0">
            <x v="7"/>
          </reference>
          <reference field="4" count="1">
            <x v="9"/>
          </reference>
        </references>
      </pivotArea>
    </format>
    <format dxfId="18">
      <pivotArea dataOnly="0" labelOnly="1" outline="0" fieldPosition="0">
        <references count="5">
          <reference field="0" count="1" selected="0">
            <x v="5"/>
          </reference>
          <reference field="1" count="1" selected="0">
            <x v="0"/>
          </reference>
          <reference field="2" count="1" selected="0">
            <x v="1"/>
          </reference>
          <reference field="3" count="1" selected="0">
            <x v="8"/>
          </reference>
          <reference field="4" count="1">
            <x v="5"/>
          </reference>
        </references>
      </pivotArea>
    </format>
    <format dxfId="17">
      <pivotArea dataOnly="0" labelOnly="1" outline="0" fieldPosition="0">
        <references count="5">
          <reference field="0" count="1" selected="0">
            <x v="8"/>
          </reference>
          <reference field="1" count="1" selected="0">
            <x v="0"/>
          </reference>
          <reference field="2" count="1" selected="0">
            <x v="1"/>
          </reference>
          <reference field="3" count="1" selected="0">
            <x v="2"/>
          </reference>
          <reference field="4" count="1">
            <x v="10"/>
          </reference>
        </references>
      </pivotArea>
    </format>
    <format dxfId="16">
      <pivotArea dataOnly="0" labelOnly="1" outline="0" fieldPosition="0">
        <references count="5">
          <reference field="0" count="1" selected="0">
            <x v="6"/>
          </reference>
          <reference field="1" count="1" selected="0">
            <x v="0"/>
          </reference>
          <reference field="2" count="1" selected="0">
            <x v="2"/>
          </reference>
          <reference field="3" count="1" selected="0">
            <x v="0"/>
          </reference>
          <reference field="4" count="1">
            <x v="4"/>
          </reference>
        </references>
      </pivotArea>
    </format>
    <format dxfId="15">
      <pivotArea dataOnly="0" labelOnly="1" outline="0" fieldPosition="0">
        <references count="5">
          <reference field="0" count="1" selected="0">
            <x v="9"/>
          </reference>
          <reference field="1" count="1" selected="0">
            <x v="0"/>
          </reference>
          <reference field="2" count="1" selected="0">
            <x v="2"/>
          </reference>
          <reference field="3" count="1" selected="0">
            <x v="6"/>
          </reference>
          <reference field="4" count="1">
            <x v="2"/>
          </reference>
        </references>
      </pivotArea>
    </format>
    <format dxfId="14">
      <pivotArea dataOnly="0" labelOnly="1" outline="0" fieldPosition="0">
        <references count="5">
          <reference field="0" count="1" selected="0">
            <x v="2"/>
          </reference>
          <reference field="1" count="1" selected="0">
            <x v="1"/>
          </reference>
          <reference field="2" count="1" selected="0">
            <x v="2"/>
          </reference>
          <reference field="3" count="1" selected="0">
            <x v="9"/>
          </reference>
          <reference field="4" count="1">
            <x v="8"/>
          </reference>
        </references>
      </pivotArea>
    </format>
    <format dxfId="13">
      <pivotArea dataOnly="0" labelOnly="1" outline="0" fieldPosition="0">
        <references count="5">
          <reference field="0" count="1" selected="0">
            <x v="10"/>
          </reference>
          <reference field="1" count="1" selected="0">
            <x v="0"/>
          </reference>
          <reference field="2" count="1" selected="0">
            <x v="3"/>
          </reference>
          <reference field="3" count="1" selected="0">
            <x v="10"/>
          </reference>
          <reference field="4" count="1">
            <x v="7"/>
          </reference>
        </references>
      </pivotArea>
    </format>
    <format dxfId="12">
      <pivotArea dataOnly="0" labelOnly="1" outline="0" fieldPosition="0">
        <references count="5">
          <reference field="0" count="1" selected="0">
            <x v="1"/>
          </reference>
          <reference field="1" count="1" selected="0">
            <x v="1"/>
          </reference>
          <reference field="2" count="1" selected="0">
            <x v="3"/>
          </reference>
          <reference field="3" count="1" selected="0">
            <x v="1"/>
          </reference>
          <reference field="4" count="1">
            <x v="9"/>
          </reference>
        </references>
      </pivotArea>
    </format>
    <format dxfId="11">
      <pivotArea dataOnly="0" labelOnly="1" outline="0" fieldPosition="0">
        <references count="6">
          <reference field="0" count="1" selected="0">
            <x v="0"/>
          </reference>
          <reference field="1" count="1" selected="0">
            <x v="0"/>
          </reference>
          <reference field="2" count="1" selected="0">
            <x v="0"/>
          </reference>
          <reference field="3" count="1" selected="0">
            <x v="3"/>
          </reference>
          <reference field="4" count="1" selected="0">
            <x v="3"/>
          </reference>
          <reference field="5" count="1">
            <x v="10"/>
          </reference>
        </references>
      </pivotArea>
    </format>
    <format dxfId="10">
      <pivotArea dataOnly="0" labelOnly="1" outline="0" fieldPosition="0">
        <references count="6">
          <reference field="0" count="1" selected="0">
            <x v="7"/>
          </reference>
          <reference field="1" count="1" selected="0">
            <x v="0"/>
          </reference>
          <reference field="2" count="1" selected="0">
            <x v="0"/>
          </reference>
          <reference field="3" count="1" selected="0">
            <x v="5"/>
          </reference>
          <reference field="4" count="1" selected="0">
            <x v="1"/>
          </reference>
          <reference field="5" count="1">
            <x v="5"/>
          </reference>
        </references>
      </pivotArea>
    </format>
    <format dxfId="9">
      <pivotArea dataOnly="0" labelOnly="1" outline="0" fieldPosition="0">
        <references count="6">
          <reference field="0" count="1" selected="0">
            <x v="11"/>
          </reference>
          <reference field="1" count="1" selected="0">
            <x v="0"/>
          </reference>
          <reference field="2" count="1" selected="0">
            <x v="0"/>
          </reference>
          <reference field="3" count="1" selected="0">
            <x v="10"/>
          </reference>
          <reference field="4" count="1" selected="0">
            <x v="0"/>
          </reference>
          <reference field="5" count="1">
            <x v="8"/>
          </reference>
        </references>
      </pivotArea>
    </format>
    <format dxfId="8">
      <pivotArea dataOnly="0" labelOnly="1" outline="0" fieldPosition="0">
        <references count="6">
          <reference field="0" count="1" selected="0">
            <x v="3"/>
          </reference>
          <reference field="1" count="1" selected="0">
            <x v="2"/>
          </reference>
          <reference field="2" count="1" selected="0">
            <x v="0"/>
          </reference>
          <reference field="3" count="1" selected="0">
            <x v="4"/>
          </reference>
          <reference field="4" count="1" selected="0">
            <x v="6"/>
          </reference>
          <reference field="5" count="1">
            <x v="7"/>
          </reference>
        </references>
      </pivotArea>
    </format>
    <format dxfId="7">
      <pivotArea dataOnly="0" labelOnly="1" outline="0" fieldPosition="0">
        <references count="6">
          <reference field="0" count="1" selected="0">
            <x v="4"/>
          </reference>
          <reference field="1" count="1" selected="0">
            <x v="0"/>
          </reference>
          <reference field="2" count="1" selected="0">
            <x v="1"/>
          </reference>
          <reference field="3" count="1" selected="0">
            <x v="7"/>
          </reference>
          <reference field="4" count="1" selected="0">
            <x v="9"/>
          </reference>
          <reference field="5" count="1">
            <x v="0"/>
          </reference>
        </references>
      </pivotArea>
    </format>
    <format dxfId="6">
      <pivotArea dataOnly="0" labelOnly="1" outline="0" fieldPosition="0">
        <references count="6">
          <reference field="0" count="1" selected="0">
            <x v="5"/>
          </reference>
          <reference field="1" count="1" selected="0">
            <x v="0"/>
          </reference>
          <reference field="2" count="1" selected="0">
            <x v="1"/>
          </reference>
          <reference field="3" count="1" selected="0">
            <x v="8"/>
          </reference>
          <reference field="4" count="1" selected="0">
            <x v="5"/>
          </reference>
          <reference field="5" count="1">
            <x v="9"/>
          </reference>
        </references>
      </pivotArea>
    </format>
    <format dxfId="5">
      <pivotArea dataOnly="0" labelOnly="1" outline="0" fieldPosition="0">
        <references count="6">
          <reference field="0" count="1" selected="0">
            <x v="8"/>
          </reference>
          <reference field="1" count="1" selected="0">
            <x v="0"/>
          </reference>
          <reference field="2" count="1" selected="0">
            <x v="1"/>
          </reference>
          <reference field="3" count="1" selected="0">
            <x v="2"/>
          </reference>
          <reference field="4" count="1" selected="0">
            <x v="10"/>
          </reference>
          <reference field="5" count="1">
            <x v="2"/>
          </reference>
        </references>
      </pivotArea>
    </format>
    <format dxfId="4">
      <pivotArea dataOnly="0" labelOnly="1" outline="0" fieldPosition="0">
        <references count="6">
          <reference field="0" count="1" selected="0">
            <x v="6"/>
          </reference>
          <reference field="1" count="1" selected="0">
            <x v="0"/>
          </reference>
          <reference field="2" count="1" selected="0">
            <x v="2"/>
          </reference>
          <reference field="3" count="1" selected="0">
            <x v="0"/>
          </reference>
          <reference field="4" count="1" selected="0">
            <x v="4"/>
          </reference>
          <reference field="5" count="1">
            <x v="1"/>
          </reference>
        </references>
      </pivotArea>
    </format>
    <format dxfId="3">
      <pivotArea dataOnly="0" labelOnly="1" outline="0" fieldPosition="0">
        <references count="6">
          <reference field="0" count="1" selected="0">
            <x v="9"/>
          </reference>
          <reference field="1" count="1" selected="0">
            <x v="0"/>
          </reference>
          <reference field="2" count="1" selected="0">
            <x v="2"/>
          </reference>
          <reference field="3" count="1" selected="0">
            <x v="6"/>
          </reference>
          <reference field="4" count="1" selected="0">
            <x v="2"/>
          </reference>
          <reference field="5" count="1">
            <x v="3"/>
          </reference>
        </references>
      </pivotArea>
    </format>
    <format dxfId="2">
      <pivotArea dataOnly="0" labelOnly="1" outline="0" fieldPosition="0">
        <references count="6">
          <reference field="0" count="1" selected="0">
            <x v="2"/>
          </reference>
          <reference field="1" count="1" selected="0">
            <x v="1"/>
          </reference>
          <reference field="2" count="1" selected="0">
            <x v="2"/>
          </reference>
          <reference field="3" count="1" selected="0">
            <x v="9"/>
          </reference>
          <reference field="4" count="1" selected="0">
            <x v="8"/>
          </reference>
          <reference field="5" count="1">
            <x v="6"/>
          </reference>
        </references>
      </pivotArea>
    </format>
    <format dxfId="1">
      <pivotArea dataOnly="0" labelOnly="1" outline="0" fieldPosition="0">
        <references count="6">
          <reference field="0" count="1" selected="0">
            <x v="10"/>
          </reference>
          <reference field="1" count="1" selected="0">
            <x v="0"/>
          </reference>
          <reference field="2" count="1" selected="0">
            <x v="3"/>
          </reference>
          <reference field="3" count="1" selected="0">
            <x v="10"/>
          </reference>
          <reference field="4" count="1" selected="0">
            <x v="7"/>
          </reference>
          <reference field="5" count="1">
            <x v="4"/>
          </reference>
        </references>
      </pivotArea>
    </format>
    <format dxfId="0">
      <pivotArea dataOnly="0" labelOnly="1" outline="0" fieldPosition="0">
        <references count="6">
          <reference field="0" count="1" selected="0">
            <x v="1"/>
          </reference>
          <reference field="1" count="1" selected="0">
            <x v="1"/>
          </reference>
          <reference field="2" count="1" selected="0">
            <x v="3"/>
          </reference>
          <reference field="3" count="1" selected="0">
            <x v="1"/>
          </reference>
          <reference field="4" count="1" selected="0">
            <x v="9"/>
          </reference>
          <reference field="5" count="1">
            <x v="5"/>
          </reference>
        </references>
      </pivotArea>
    </format>
  </formats>
  <pivotTableStyleInfo name="Aufgabendetail" showRowHeaders="1" showColHeaders="1" showRowStripes="0" showColStripes="0" showLastColumn="1"/>
  <extLst>
    <ext xmlns:x14="http://schemas.microsoft.com/office/spreadsheetml/2009/9/main" uri="{962EF5D1-5CA2-4c93-8EF4-DBF5C05439D2}">
      <x14:pivotTableDefinition xmlns:xm="http://schemas.microsoft.com/office/excel/2006/main" altTextSummary="Aufgabendetails nach Kursleiter, dann nach Kurs gruppiert, werden automatisch aus der Tabelle &quot;Aufgaben&quot; auf dem Arbeitsblatt &quot;Aufgabenplan&quot; aktualisiert."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Datenschnitt_Aufgabe" xr10:uid="{9A17CBFA-2062-4558-8728-DEEBE767320F}" sourceName="Aufgabe">
  <pivotTables>
    <pivotTable tabId="3" name="AufgabenPivotTable"/>
  </pivotTables>
  <data>
    <tabular pivotCacheId="3" showMissing="0">
      <items count="12">
        <i x="0" s="1"/>
        <i x="9" s="1"/>
        <i x="10" s="1"/>
        <i x="11" s="1"/>
        <i x="1" s="1"/>
        <i x="2" s="1"/>
        <i x="3" s="1"/>
        <i x="4" s="1"/>
        <i x="5" s="1"/>
        <i x="6" s="1"/>
        <i x="7" s="1"/>
        <i x="8" s="1"/>
      </items>
    </tabular>
  </data>
  <extLst>
    <x:ext xmlns:x15="http://schemas.microsoft.com/office/spreadsheetml/2010/11/main" uri="{470722E0-AACD-4C17-9CDC-17EF765DBC7E}">
      <x15:slicerCacheHide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Datenschnitt_Kurs" xr10:uid="{EFF3C61A-1440-4666-8856-418877D1CD5E}" sourceName="Kurs">
  <pivotTables>
    <pivotTable tabId="3" name="AufgabenPivotTable"/>
  </pivotTables>
  <data>
    <tabular pivotCacheId="3" showMissing="0">
      <items count="3">
        <i x="0" s="1"/>
        <i x="1" s="1"/>
        <i x="2" s="1"/>
      </items>
    </tabular>
  </data>
  <extLst>
    <x:ext xmlns:x15="http://schemas.microsoft.com/office/spreadsheetml/2010/11/main" uri="{470722E0-AACD-4C17-9CDC-17EF765DBC7E}">
      <x15:slicerCacheHideItemsWithNoData/>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Datenschnitt_Gestartet_am" xr10:uid="{B5DD99BF-C973-4B76-8A54-F2EE3F0E7C40}" sourceName="Gestartet am">
  <pivotTables>
    <pivotTable tabId="3" name="AufgabenPivotTable"/>
  </pivotTables>
  <data>
    <tabular pivotCacheId="3" showMissing="0">
      <items count="11">
        <i x="3" s="1"/>
        <i x="8" s="1"/>
        <i x="5" s="1"/>
        <i x="0" s="1"/>
        <i x="10" s="1"/>
        <i x="4" s="1"/>
        <i x="6" s="1"/>
        <i x="1" s="1"/>
        <i x="2" s="1"/>
        <i x="9" s="1"/>
        <i x="7" s="1"/>
      </items>
    </tabular>
  </data>
  <extLst>
    <x:ext xmlns:x15="http://schemas.microsoft.com/office/spreadsheetml/2010/11/main" uri="{470722E0-AACD-4C17-9CDC-17EF765DBC7E}">
      <x15:slicerCacheHideItemsWithNoData/>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Datenschnitt_Fällig_am" xr10:uid="{418F4D08-ADDB-4CDF-872F-CE1304B6F129}" sourceName="Fällig am">
  <pivotTables>
    <pivotTable tabId="3" name="AufgabenPivotTable"/>
  </pivotTables>
  <data>
    <tabular pivotCacheId="3" showMissing="0">
      <items count="11">
        <i x="8" s="1"/>
        <i x="4" s="1"/>
        <i x="6" s="1"/>
        <i x="0" s="1"/>
        <i x="3" s="1"/>
        <i x="2" s="1"/>
        <i x="10" s="1"/>
        <i x="7" s="1"/>
        <i x="9" s="1"/>
        <i x="1" s="1"/>
        <i x="5" s="1"/>
      </items>
    </tabular>
  </data>
  <extLst>
    <x:ext xmlns:x15="http://schemas.microsoft.com/office/spreadsheetml/2010/11/main" uri="{470722E0-AACD-4C17-9CDC-17EF765DBC7E}">
      <x15:slicerCacheHideItemsWithNoData/>
    </x:ext>
  </extLst>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Datenschnitt_Fortschritt" xr10:uid="{B290A15D-CD05-4BEB-86A7-0247F5481E89}" sourceName="Fortschritt">
  <pivotTables>
    <pivotTable tabId="3" name="AufgabenPivotTable"/>
  </pivotTables>
  <data>
    <tabular pivotCacheId="3" showMissing="0">
      <items count="11">
        <i x="1" s="1"/>
        <i x="3" s="1"/>
        <i x="5" s="1"/>
        <i x="6" s="1"/>
        <i x="7" s="1"/>
        <i x="4" s="1"/>
        <i x="9" s="1"/>
        <i x="10" s="1"/>
        <i x="8" s="1"/>
        <i x="2" s="1"/>
        <i x="0" s="1"/>
      </items>
    </tabular>
  </data>
  <extLs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Aufgabe" xr10:uid="{C1B986CB-B4AA-4C8A-87F8-133C10AE8279}" cache="Datenschnitt_Aufgabe" caption="Aufgabe" style="Assignment detail Slicer" rowHeight="183600"/>
  <slicer name="Kurs" xr10:uid="{47C2FEF3-97E8-4C50-AD87-D2BD65FDA10E}" cache="Datenschnitt_Kurs" caption="Kurs" style="Assignment detail Slicer" rowHeight="183600"/>
  <slicer name="Gestartet am" xr10:uid="{5656354D-F125-4394-85F4-3D6420A63B90}" cache="Datenschnitt_Gestartet_am" caption="Gestartet am" style="Assignment detail Slicer" rowHeight="183600"/>
  <slicer name="Fällig am" xr10:uid="{039806B2-EEF7-453D-B501-58DFB6B4DB75}" cache="Datenschnitt_Fällig_am" caption="Fällig am" style="Assignment detail Slicer" rowHeight="183600"/>
  <slicer name="Fortschritt" xr10:uid="{C57FD7D6-0695-4A92-8BD0-99542FEEEE77}" cache="Datenschnitt_Fortschritt" caption="Fortschritt" style="Assignment detail Slicer" rowHeight="1836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Aufgaben" displayName="Aufgaben" ref="B5:H17" totalsRowShown="0">
  <autoFilter ref="B5:H17" xr:uid="{00000000-0009-0000-0100-000002000000}"/>
  <tableColumns count="7">
    <tableColumn id="2" xr3:uid="{00000000-0010-0000-0000-000002000000}" name="Aufgabe"/>
    <tableColumn id="1" xr3:uid="{00000000-0010-0000-0000-000001000000}" name="Kurs" dataDxfId="62"/>
    <tableColumn id="6" xr3:uid="{00000000-0010-0000-0000-000006000000}" name="Kursleiter" dataDxfId="61"/>
    <tableColumn id="4" xr3:uid="{00000000-0010-0000-0000-000004000000}" name="Gestartet am" dataDxfId="60" dataCellStyle="Datum"/>
    <tableColumn id="3" xr3:uid="{00000000-0010-0000-0000-000003000000}" name="Fällig am" dataDxfId="59" dataCellStyle="Datum">
      <calculatedColumnFormula>TODAY()+(ROW(A1)*10)-25</calculatedColumnFormula>
    </tableColumn>
    <tableColumn id="5" xr3:uid="{00000000-0010-0000-0000-000005000000}" name="Fortschritt" dataDxfId="58" dataCellStyle="Prozent">
      <calculatedColumnFormula>Aufgaben[[#This Row],[Prozent]]</calculatedColumnFormula>
    </tableColumn>
    <tableColumn id="7" xr3:uid="{00000000-0010-0000-0000-000007000000}" name="Prozent" dataDxfId="57" dataCellStyle="Prozent"/>
  </tableColumns>
  <tableStyleInfo name="Aufgabenzeitplan" showFirstColumn="0" showLastColumn="0" showRowStripes="1" showColumnStripes="0"/>
  <extLst>
    <ext xmlns:x14="http://schemas.microsoft.com/office/spreadsheetml/2009/9/main" uri="{504A1905-F514-4f6f-8877-14C23A59335A}">
      <x14:table altTextSummary="Geben Sie Aufgabe, Kurs, Anweisung, Anfangsdatum, Fälligkeitsdatum und Prozent abgeschlossen in dieser Tabelle ein. Die Fortschrittsanzeige wird automatisch aktualisiert."/>
    </ext>
  </extLst>
</table>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Waveform">
  <a:themeElements>
    <a:clrScheme name="Assignment Schedule">
      <a:dk1>
        <a:sysClr val="windowText" lastClr="000000"/>
      </a:dk1>
      <a:lt1>
        <a:srgbClr val="FFFFFF"/>
      </a:lt1>
      <a:dk2>
        <a:srgbClr val="000000"/>
      </a:dk2>
      <a:lt2>
        <a:srgbClr val="FFFFFF"/>
      </a:lt2>
      <a:accent1>
        <a:srgbClr val="F7901E"/>
      </a:accent1>
      <a:accent2>
        <a:srgbClr val="5AAA4D"/>
      </a:accent2>
      <a:accent3>
        <a:srgbClr val="FEC60B"/>
      </a:accent3>
      <a:accent4>
        <a:srgbClr val="0074B4"/>
      </a:accent4>
      <a:accent5>
        <a:srgbClr val="775FAE"/>
      </a:accent5>
      <a:accent6>
        <a:srgbClr val="D85264"/>
      </a:accent6>
      <a:hlink>
        <a:srgbClr val="0074B4"/>
      </a:hlink>
      <a:folHlink>
        <a:srgbClr val="775FAE"/>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Waveform">
      <a:fillStyleLst>
        <a:solidFill>
          <a:schemeClr val="phClr"/>
        </a:solidFill>
        <a:gradFill rotWithShape="1">
          <a:gsLst>
            <a:gs pos="0">
              <a:schemeClr val="phClr">
                <a:tint val="0"/>
              </a:schemeClr>
            </a:gs>
            <a:gs pos="44000">
              <a:schemeClr val="phClr">
                <a:tint val="60000"/>
                <a:satMod val="120000"/>
              </a:schemeClr>
            </a:gs>
            <a:gs pos="100000">
              <a:schemeClr val="phClr">
                <a:tint val="90000"/>
                <a:alpha val="100000"/>
                <a:lumMod val="90000"/>
              </a:schemeClr>
            </a:gs>
          </a:gsLst>
          <a:lin ang="5400000" scaled="0"/>
        </a:gradFill>
        <a:gradFill rotWithShape="1">
          <a:gsLst>
            <a:gs pos="0">
              <a:schemeClr val="phClr">
                <a:tint val="96000"/>
                <a:satMod val="120000"/>
                <a:lumMod val="120000"/>
              </a:schemeClr>
            </a:gs>
            <a:gs pos="100000">
              <a:schemeClr val="phClr">
                <a:shade val="89000"/>
                <a:lumMod val="90000"/>
              </a:schemeClr>
            </a:gs>
          </a:gsLst>
          <a:lin ang="5400000" scaled="0"/>
        </a:gradFill>
      </a:fillStyleLst>
      <a:lnStyleLst>
        <a:ln w="9525" cap="flat" cmpd="sng" algn="ctr">
          <a:solidFill>
            <a:schemeClr val="phClr"/>
          </a:solidFill>
          <a:prstDash val="solid"/>
        </a:ln>
        <a:ln w="15875" cap="flat" cmpd="sng" algn="ctr">
          <a:solidFill>
            <a:schemeClr val="phClr">
              <a:shade val="75000"/>
              <a:lumMod val="80000"/>
            </a:schemeClr>
          </a:solidFill>
          <a:prstDash val="solid"/>
        </a:ln>
        <a:ln w="25400" cap="flat" cmpd="sng" algn="ctr">
          <a:solidFill>
            <a:schemeClr val="phClr"/>
          </a:solidFill>
          <a:prstDash val="solid"/>
        </a:ln>
      </a:lnStyleLst>
      <a:effectStyleLst>
        <a:effectStyle>
          <a:effectLst/>
        </a:effectStyle>
        <a:effectStyle>
          <a:effectLst>
            <a:outerShdw blurRad="50800" dist="25400" dir="5400000" rotWithShape="0">
              <a:srgbClr val="000000">
                <a:alpha val="38000"/>
              </a:srgbClr>
            </a:outerShdw>
          </a:effectLst>
          <a:scene3d>
            <a:camera prst="orthographicFront">
              <a:rot lat="0" lon="0" rev="0"/>
            </a:camera>
            <a:lightRig rig="flat" dir="tl">
              <a:rot lat="0" lon="0" rev="6360000"/>
            </a:lightRig>
          </a:scene3d>
          <a:sp3d prstMaterial="flat">
            <a:bevelT w="12700" h="12700"/>
          </a:sp3d>
        </a:effectStyle>
        <a:effectStyle>
          <a:effectLst>
            <a:outerShdw blurRad="50800" dist="25400" dir="5400000" rotWithShape="0">
              <a:srgbClr val="000000">
                <a:alpha val="38000"/>
              </a:srgbClr>
            </a:outerShdw>
          </a:effectLst>
          <a:scene3d>
            <a:camera prst="orthographicFront">
              <a:rot lat="0" lon="0" rev="0"/>
            </a:camera>
            <a:lightRig rig="flat" dir="tl">
              <a:rot lat="0" lon="0" rev="6360000"/>
            </a:lightRig>
          </a:scene3d>
          <a:sp3d contourW="19050" prstMaterial="flat">
            <a:bevelT w="63500" h="63500"/>
            <a:contourClr>
              <a:schemeClr val="phClr">
                <a:shade val="25000"/>
                <a:satMod val="180000"/>
              </a:schemeClr>
            </a:contourClr>
          </a:sp3d>
        </a:effectStyle>
      </a:effectStyleLst>
      <a:bgFillStyleLst>
        <a:solidFill>
          <a:schemeClr val="phClr"/>
        </a:solidFill>
        <a:gradFill rotWithShape="1">
          <a:gsLst>
            <a:gs pos="40000">
              <a:schemeClr val="phClr">
                <a:tint val="94000"/>
                <a:shade val="94000"/>
                <a:alpha val="100000"/>
                <a:satMod val="114000"/>
                <a:lumMod val="114000"/>
              </a:schemeClr>
            </a:gs>
            <a:gs pos="74000">
              <a:schemeClr val="phClr">
                <a:tint val="94000"/>
                <a:shade val="94000"/>
                <a:satMod val="128000"/>
                <a:lumMod val="100000"/>
              </a:schemeClr>
            </a:gs>
            <a:gs pos="100000">
              <a:schemeClr val="phClr">
                <a:tint val="98000"/>
                <a:shade val="100000"/>
                <a:hueMod val="98000"/>
                <a:satMod val="100000"/>
                <a:lumMod val="74000"/>
              </a:schemeClr>
            </a:gs>
          </a:gsLst>
          <a:path path="circle">
            <a:fillToRect l="20000" t="-40000" r="20000" b="140000"/>
          </a:path>
        </a:gradFill>
        <a:blipFill rotWithShape="1">
          <a:blip xmlns:r="http://schemas.openxmlformats.org/officeDocument/2006/relationships" r:embed="rId1">
            <a:duotone>
              <a:schemeClr val="phClr">
                <a:tint val="96000"/>
                <a:satMod val="130000"/>
                <a:lumMod val="50000"/>
              </a:schemeClr>
              <a:schemeClr val="phClr">
                <a:tint val="96000"/>
                <a:satMod val="114000"/>
                <a:lumMod val="114000"/>
              </a:schemeClr>
            </a:duotone>
          </a:blip>
          <a:stretch/>
        </a:blip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ivotTable" Target="../pivotTables/pivotTable1.xml"/><Relationship Id="rId4" Type="http://schemas.microsoft.com/office/2007/relationships/slicer" Target="../slicers/slicer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3"/>
    <pageSetUpPr autoPageBreaks="0" fitToPage="1"/>
  </sheetPr>
  <dimension ref="B1:H17"/>
  <sheetViews>
    <sheetView showGridLines="0" tabSelected="1" zoomScaleNormal="100" zoomScaleSheetLayoutView="115" workbookViewId="0"/>
  </sheetViews>
  <sheetFormatPr baseColWidth="10" defaultColWidth="9.140625" defaultRowHeight="30" customHeight="1" x14ac:dyDescent="0.25"/>
  <cols>
    <col min="1" max="1" width="2.7109375" customWidth="1"/>
    <col min="2" max="2" width="63.140625" customWidth="1"/>
    <col min="3" max="3" width="24.85546875" customWidth="1"/>
    <col min="4" max="4" width="22.42578125" customWidth="1"/>
    <col min="5" max="5" width="21.85546875" style="11" customWidth="1"/>
    <col min="6" max="6" width="12.7109375" style="11" customWidth="1"/>
    <col min="7" max="7" width="13.28515625" customWidth="1"/>
    <col min="8" max="8" width="11" customWidth="1"/>
    <col min="9" max="9" width="2.7109375" customWidth="1"/>
    <col min="10" max="10" width="3.7109375" customWidth="1"/>
  </cols>
  <sheetData>
    <row r="1" spans="2:8" ht="37.5" customHeight="1" x14ac:dyDescent="0.25">
      <c r="B1" s="26" t="s">
        <v>0</v>
      </c>
      <c r="C1" s="26"/>
      <c r="D1" s="27" t="s">
        <v>19</v>
      </c>
      <c r="E1" s="27"/>
      <c r="F1" s="27"/>
      <c r="G1" s="27"/>
      <c r="H1" s="27"/>
    </row>
    <row r="2" spans="2:8" ht="24.95" customHeight="1" x14ac:dyDescent="0.25">
      <c r="B2" s="26"/>
      <c r="C2" s="26"/>
      <c r="D2" s="25" t="s">
        <v>20</v>
      </c>
      <c r="E2" s="25"/>
      <c r="F2" s="21" t="s">
        <v>27</v>
      </c>
      <c r="G2" s="23" t="s">
        <v>29</v>
      </c>
      <c r="H2" s="20">
        <v>0.99</v>
      </c>
    </row>
    <row r="3" spans="2:8" ht="24.95" customHeight="1" x14ac:dyDescent="0.25">
      <c r="B3" s="19" t="s">
        <v>1</v>
      </c>
      <c r="C3" s="10">
        <v>2</v>
      </c>
      <c r="D3" s="10" t="s">
        <v>40</v>
      </c>
      <c r="E3" s="13"/>
      <c r="F3" s="14"/>
      <c r="G3" s="4"/>
      <c r="H3" s="4"/>
    </row>
    <row r="4" spans="2:8" ht="13.5" customHeight="1" x14ac:dyDescent="0.25">
      <c r="E4" s="12"/>
      <c r="F4" s="12"/>
    </row>
    <row r="5" spans="2:8" ht="30" customHeight="1" x14ac:dyDescent="0.25">
      <c r="B5" s="15" t="s">
        <v>2</v>
      </c>
      <c r="C5" s="15" t="s">
        <v>15</v>
      </c>
      <c r="D5" s="15" t="s">
        <v>21</v>
      </c>
      <c r="E5" s="16" t="s">
        <v>26</v>
      </c>
      <c r="F5" s="16" t="s">
        <v>28</v>
      </c>
      <c r="G5" s="15" t="s">
        <v>30</v>
      </c>
      <c r="H5" s="15" t="s">
        <v>31</v>
      </c>
    </row>
    <row r="6" spans="2:8" ht="30" customHeight="1" x14ac:dyDescent="0.25">
      <c r="B6" s="17" t="s">
        <v>3</v>
      </c>
      <c r="C6" s="8" t="s">
        <v>16</v>
      </c>
      <c r="D6" s="8" t="s">
        <v>22</v>
      </c>
      <c r="E6" s="24">
        <f ca="1">TODAY()-30</f>
        <v>43177</v>
      </c>
      <c r="F6" s="24">
        <f ca="1">TODAY()+30</f>
        <v>43237</v>
      </c>
      <c r="G6" s="9">
        <f>Aufgaben[[#This Row],[Prozent]]</f>
        <v>1</v>
      </c>
      <c r="H6" s="22">
        <v>1</v>
      </c>
    </row>
    <row r="7" spans="2:8" ht="30" customHeight="1" x14ac:dyDescent="0.25">
      <c r="B7" s="17" t="s">
        <v>4</v>
      </c>
      <c r="C7" s="8" t="s">
        <v>16</v>
      </c>
      <c r="D7" s="8" t="s">
        <v>23</v>
      </c>
      <c r="E7" s="24">
        <f ca="1">TODAY()-20</f>
        <v>43187</v>
      </c>
      <c r="F7" s="24">
        <f ca="1">TODAY()+60</f>
        <v>43267</v>
      </c>
      <c r="G7" s="9">
        <f>Aufgaben[[#This Row],[Prozent]]</f>
        <v>0.1</v>
      </c>
      <c r="H7" s="22">
        <v>0.1</v>
      </c>
    </row>
    <row r="8" spans="2:8" ht="30" customHeight="1" x14ac:dyDescent="0.25">
      <c r="B8" s="17" t="s">
        <v>5</v>
      </c>
      <c r="C8" s="8" t="s">
        <v>16</v>
      </c>
      <c r="D8" s="8" t="s">
        <v>23</v>
      </c>
      <c r="E8" s="24">
        <f ca="1">TODAY()-15</f>
        <v>43192</v>
      </c>
      <c r="F8" s="24">
        <f ca="1">TODAY()+42</f>
        <v>43249</v>
      </c>
      <c r="G8" s="9">
        <f>Aufgaben[[#This Row],[Prozent]]</f>
        <v>0.8</v>
      </c>
      <c r="H8" s="22">
        <v>0.8</v>
      </c>
    </row>
    <row r="9" spans="2:8" ht="30" customHeight="1" x14ac:dyDescent="0.25">
      <c r="B9" s="17" t="s">
        <v>6</v>
      </c>
      <c r="C9" s="8" t="s">
        <v>16</v>
      </c>
      <c r="D9" s="8" t="s">
        <v>24</v>
      </c>
      <c r="E9" s="24">
        <f ca="1">TODAY()-60</f>
        <v>43147</v>
      </c>
      <c r="F9" s="24">
        <f ca="1">TODAY()+40</f>
        <v>43247</v>
      </c>
      <c r="G9" s="9">
        <f>Aufgaben[[#This Row],[Prozent]]</f>
        <v>0.2</v>
      </c>
      <c r="H9" s="22">
        <v>0.2</v>
      </c>
    </row>
    <row r="10" spans="2:8" ht="30" customHeight="1" x14ac:dyDescent="0.25">
      <c r="B10" s="17" t="s">
        <v>7</v>
      </c>
      <c r="C10" s="8" t="s">
        <v>16</v>
      </c>
      <c r="D10" s="8" t="s">
        <v>22</v>
      </c>
      <c r="E10" s="24">
        <f ca="1">TODAY()-25</f>
        <v>43182</v>
      </c>
      <c r="F10" s="24">
        <f ca="1">TODAY()+20</f>
        <v>43227</v>
      </c>
      <c r="G10" s="9">
        <f>Aufgaben[[#This Row],[Prozent]]</f>
        <v>0.5</v>
      </c>
      <c r="H10" s="22">
        <v>0.5</v>
      </c>
    </row>
    <row r="11" spans="2:8" ht="30" customHeight="1" x14ac:dyDescent="0.25">
      <c r="B11" s="17" t="s">
        <v>8</v>
      </c>
      <c r="C11" s="8" t="s">
        <v>16</v>
      </c>
      <c r="D11" s="8" t="s">
        <v>23</v>
      </c>
      <c r="E11" s="24">
        <f ca="1">TODAY()-34</f>
        <v>43173</v>
      </c>
      <c r="F11" s="24">
        <f ca="1">TODAY()+80</f>
        <v>43287</v>
      </c>
      <c r="G11" s="9">
        <f>Aufgaben[[#This Row],[Prozent]]</f>
        <v>0.3</v>
      </c>
      <c r="H11" s="22">
        <v>0.3</v>
      </c>
    </row>
    <row r="12" spans="2:8" ht="30" customHeight="1" x14ac:dyDescent="0.25">
      <c r="B12" s="17" t="s">
        <v>9</v>
      </c>
      <c r="C12" s="8" t="s">
        <v>16</v>
      </c>
      <c r="D12" s="8" t="s">
        <v>24</v>
      </c>
      <c r="E12" s="24">
        <f ca="1">TODAY()-22</f>
        <v>43185</v>
      </c>
      <c r="F12" s="24">
        <f ca="1">TODAY()+24</f>
        <v>43231</v>
      </c>
      <c r="G12" s="9">
        <f>Aufgaben[[#This Row],[Prozent]]</f>
        <v>0.35</v>
      </c>
      <c r="H12" s="22">
        <v>0.35</v>
      </c>
    </row>
    <row r="13" spans="2:8" ht="30" customHeight="1" x14ac:dyDescent="0.25">
      <c r="B13" s="17" t="s">
        <v>10</v>
      </c>
      <c r="C13" s="8" t="s">
        <v>16</v>
      </c>
      <c r="D13" s="8" t="s">
        <v>25</v>
      </c>
      <c r="E13" s="24">
        <f ca="1">TODAY()-10</f>
        <v>43197</v>
      </c>
      <c r="F13" s="24">
        <f ca="1">TODAY()+50</f>
        <v>43257</v>
      </c>
      <c r="G13" s="9">
        <f>Aufgaben[[#This Row],[Prozent]]</f>
        <v>0.4</v>
      </c>
      <c r="H13" s="22">
        <v>0.4</v>
      </c>
    </row>
    <row r="14" spans="2:8" ht="30" customHeight="1" x14ac:dyDescent="0.25">
      <c r="B14" s="17" t="s">
        <v>11</v>
      </c>
      <c r="C14" s="8" t="s">
        <v>16</v>
      </c>
      <c r="D14" s="8" t="s">
        <v>22</v>
      </c>
      <c r="E14" s="24">
        <f ca="1">TODAY()-10</f>
        <v>43197</v>
      </c>
      <c r="F14" s="24">
        <f ca="1">TODAY()+18</f>
        <v>43225</v>
      </c>
      <c r="G14" s="9">
        <f>Aufgaben[[#This Row],[Prozent]]</f>
        <v>0.75</v>
      </c>
      <c r="H14" s="22">
        <v>0.75</v>
      </c>
    </row>
    <row r="15" spans="2:8" ht="30" customHeight="1" x14ac:dyDescent="0.25">
      <c r="B15" s="17" t="s">
        <v>12</v>
      </c>
      <c r="C15" s="8" t="s">
        <v>17</v>
      </c>
      <c r="D15" s="8" t="s">
        <v>25</v>
      </c>
      <c r="E15" s="24">
        <f ca="1">TODAY()-50</f>
        <v>43157</v>
      </c>
      <c r="F15" s="24">
        <f ca="1">TODAY()+60</f>
        <v>43267</v>
      </c>
      <c r="G15" s="9">
        <f>Aufgaben[[#This Row],[Prozent]]</f>
        <v>0.5</v>
      </c>
      <c r="H15" s="22">
        <v>0.5</v>
      </c>
    </row>
    <row r="16" spans="2:8" ht="30" customHeight="1" x14ac:dyDescent="0.25">
      <c r="B16" s="17" t="s">
        <v>13</v>
      </c>
      <c r="C16" s="8" t="s">
        <v>17</v>
      </c>
      <c r="D16" s="8" t="s">
        <v>24</v>
      </c>
      <c r="E16" s="24">
        <f ca="1">TODAY()-13</f>
        <v>43194</v>
      </c>
      <c r="F16" s="24">
        <f ca="1">TODAY()+55</f>
        <v>43262</v>
      </c>
      <c r="G16" s="9">
        <f>Aufgaben[[#This Row],[Prozent]]</f>
        <v>0.55000000000000004</v>
      </c>
      <c r="H16" s="22">
        <v>0.55000000000000004</v>
      </c>
    </row>
    <row r="17" spans="2:8" ht="30" customHeight="1" x14ac:dyDescent="0.25">
      <c r="B17" s="17" t="s">
        <v>14</v>
      </c>
      <c r="C17" s="8" t="s">
        <v>18</v>
      </c>
      <c r="D17" s="8" t="s">
        <v>22</v>
      </c>
      <c r="E17" s="24">
        <f ca="1">TODAY()-28</f>
        <v>43179</v>
      </c>
      <c r="F17" s="24">
        <f ca="1">TODAY()+44</f>
        <v>43251</v>
      </c>
      <c r="G17" s="9">
        <f>Aufgaben[[#This Row],[Prozent]]</f>
        <v>0.6</v>
      </c>
      <c r="H17" s="22">
        <v>0.6</v>
      </c>
    </row>
  </sheetData>
  <mergeCells count="3">
    <mergeCell ref="D2:E2"/>
    <mergeCell ref="B1:C2"/>
    <mergeCell ref="D1:H1"/>
  </mergeCells>
  <conditionalFormatting sqref="B6:H17">
    <cfRule type="expression" dxfId="65" priority="2" stopIfTrue="1">
      <formula>$G6=1</formula>
    </cfRule>
    <cfRule type="expression" dxfId="64" priority="3" stopIfTrue="1">
      <formula>(HervorhebungRegel)*($F6&lt;=TODAY()+DatumPrüfung)*($F6&gt;=TODAY())</formula>
    </cfRule>
  </conditionalFormatting>
  <conditionalFormatting sqref="G6:G17">
    <cfRule type="dataBar" priority="53">
      <dataBar showValue="0">
        <cfvo type="num" val="0"/>
        <cfvo type="num" val="1"/>
        <color theme="1" tint="0.249977111117893"/>
      </dataBar>
      <extLst>
        <ext xmlns:x14="http://schemas.microsoft.com/office/spreadsheetml/2009/9/main" uri="{B025F937-C7B1-47D3-B67F-A62EFF666E3E}">
          <x14:id>{82BA63E7-1098-4931-91F1-1B29948AFD56}</x14:id>
        </ext>
      </extLst>
    </cfRule>
    <cfRule type="colorScale" priority="66">
      <colorScale>
        <cfvo type="percent" val="5"/>
        <cfvo type="percentile" val="40"/>
        <cfvo type="percent" val="75"/>
        <color theme="7" tint="0.39997558519241921"/>
        <color theme="5" tint="0.39997558519241921"/>
        <color theme="6"/>
      </colorScale>
    </cfRule>
  </conditionalFormatting>
  <conditionalFormatting sqref="C3">
    <cfRule type="expression" dxfId="63" priority="5">
      <formula>$D$3="KEINE HERVORHEBUNG"</formula>
    </cfRule>
  </conditionalFormatting>
  <conditionalFormatting sqref="F2:H2">
    <cfRule type="colorScale" priority="68">
      <colorScale>
        <cfvo type="percent" val="5"/>
        <cfvo type="percent" val="40"/>
        <cfvo type="percent" val="75"/>
        <color theme="7" tint="0.39997558519241921"/>
        <color theme="5" tint="0.39997558519241921"/>
        <color theme="6"/>
      </colorScale>
    </cfRule>
  </conditionalFormatting>
  <dataValidations xWindow="428" yWindow="285" count="17">
    <dataValidation type="list" errorStyle="warning" allowBlank="1" showInputMessage="1" showErrorMessage="1" error="Intervallzeitraum in der Liste auswählen. Wählen Sie ABBRECHEN aus, drücken Sie ALT+NACH-UNTEN, um die Optionen anzuzeigen, und dann NACH-UNTEN und EINGABE, um die Auswahl zu treffen." prompt="Das ausgewählte Intervall für fällige Aufgaben wird in dieser Zelle hervorgehoben. Drücken Sie ALT+NACH-UNTEN, um die Dropdownliste zu öffnen, und dann NACH-UNTEN und EINGABE, um die Auswahl zu treffen." sqref="D3" xr:uid="{00000000-0002-0000-0000-000000000000}">
      <formula1>"KEINE HERVORHEBUNG,TAGE,WOCHEN,MONATE"</formula1>
    </dataValidation>
    <dataValidation type="list" errorStyle="warning" allowBlank="1" showInputMessage="1" showErrorMessage="1" error="Intervallwert in der Liste auswählen. Wählen Sie ABBRECHEN aus, drücken Sie ALT+NACH-UNTEN, um die Optionen anzuzeigen, und dann NACH-UNTEN und EINGABE, um die Auswahl zu treffen." prompt="Der ausgewählte Intervallwert für fällige Aufgaben wird in dieser Zelle hervorgehoben. Drücken Sie ALT+NACH-UNTEN, um die Dropdownliste zu öffnen, und dann NACH-UNTEN und EINGABE, um die Auswahl zu treffen." sqref="C3" xr:uid="{00000000-0002-0000-0000-000001000000}">
      <formula1>"1,2,3,4,5,6,7,8,9,10,11,12,13,14,15,16,17,18,19,20,21,22,23,24,25,26,27,28,29,30"</formula1>
    </dataValidation>
    <dataValidation allowBlank="1" showInputMessage="1" showErrorMessage="1" prompt="Geben Sie in dieser Spalte unter dieser Überschrift die Aufgabe ein. Verwenden Sie Überschriftsfilter, um bestimmte Einträge zu finden." sqref="B5" xr:uid="{00000000-0002-0000-0000-000002000000}"/>
    <dataValidation allowBlank="1" showInputMessage="1" showErrorMessage="1" prompt="Geben Sie in dieser Spalte unter dieser Überschrift den Kurs ein." sqref="C5" xr:uid="{00000000-0002-0000-0000-000003000000}"/>
    <dataValidation allowBlank="1" showInputMessage="1" showErrorMessage="1" prompt="Geben Sie in dieser Spalte unter dieser Überschrift den Kursleiter ein." sqref="D5" xr:uid="{00000000-0002-0000-0000-000004000000}"/>
    <dataValidation allowBlank="1" showInputMessage="1" showErrorMessage="1" prompt="Geben Sie in dieser Spalte unter dieser Überschrift das Anfangsdatum ein." sqref="E5" xr:uid="{00000000-0002-0000-0000-000005000000}"/>
    <dataValidation allowBlank="1" showInputMessage="1" showErrorMessage="1" prompt="Geben Sie in dieser Spalte unter dieser Überschrift das Fälligkeitsdatum ein." sqref="F5" xr:uid="{00000000-0002-0000-0000-000006000000}"/>
    <dataValidation allowBlank="1" showInputMessage="1" showErrorMessage="1" prompt="Eine Fortschrittsanzeige wird in dieser Spalte unter dieser Überschrift automatisch aktualisiert." sqref="G5" xr:uid="{00000000-0002-0000-0000-000007000000}"/>
    <dataValidation allowBlank="1" showInputMessage="1" showErrorMessage="1" prompt="Geben Sie in dieser Spalte unter dieser Überschrift den Wert für Prozent abgeschlossen ein." sqref="H5" xr:uid="{00000000-0002-0000-0000-000008000000}"/>
    <dataValidation allowBlank="1" showInputMessage="1" showErrorMessage="1" prompt="Wählen Sie die Kriterien für fällige Aufgaben in den Zellen C3 und D3 rechts aus." sqref="B3" xr:uid="{00000000-0002-0000-0000-000009000000}"/>
    <dataValidation allowBlank="1" showInputMessage="1" showErrorMessage="1" prompt="Der Titel dieses Arbeitsblatts befindet sich in dieser Zelle. Die Legende zu den Farben der Fortschrittsanzeige finden Sie in den Zellen F2 bis H2. Der Navigationslink zum Arbeitsblatt &quot;Aufgabendetails&quot; befindet sich in Zelle D1." sqref="B1:C2" xr:uid="{00000000-0002-0000-0000-00000A000000}"/>
    <dataValidation allowBlank="1" showInputMessage="1" showErrorMessage="1" prompt="Die Legende zu den Farben der Fortschrittsanzeige befindet sich in den Zellen rechts. Farbbalken werden in der Spalte &quot;Fortschritt&quot; in der Aufgabentabelle automatisch aktualisiert." sqref="D2:E2" xr:uid="{00000000-0002-0000-0000-00000B000000}"/>
    <dataValidation allowBlank="1" showInputMessage="1" showErrorMessage="1" prompt="Erstellen Sie in dieser Arbeitsmappe einen Aufgabenplan. Geben Sie die Details in der Tabelle &quot;Aufgaben&quot; ab Zelle B5 auf diesem Arbeitsblatt ein." sqref="A1" xr:uid="{00000000-0002-0000-0000-00000C000000}"/>
    <dataValidation allowBlank="1" showInputMessage="1" showErrorMessage="1" prompt="Ein Aufgabenfortschritt von 0 % oder mehr, jedoch weniger als 40 % wird mit der RGB-Farbe R=123 G=209 B=255 hervorgehoben." sqref="F2" xr:uid="{00000000-0002-0000-0000-00000D000000}"/>
    <dataValidation allowBlank="1" showInputMessage="1" showErrorMessage="1" prompt="Ein Aufgabenfortschritt von mehr als 40 % jedoch weniger als 75 % wird mit der RGB-Farbe R=188 G=222 B=182 hervorgehoben." sqref="G2" xr:uid="{00000000-0002-0000-0000-00000E000000}"/>
    <dataValidation allowBlank="1" showInputMessage="1" showErrorMessage="1" prompt="Ein Aufgabenfortschritt von mehr als 75 % bis hin zu 99 % wird mit der RGB-Farbe R=254 G=198 B=11 hervorgehoben." sqref="H2" xr:uid="{00000000-0002-0000-0000-00000F000000}"/>
    <dataValidation allowBlank="1" showInputMessage="1" showErrorMessage="1" prompt="Navigationslink zum Arbeitsblatt &quot;Aufgabendetails&quot;" sqref="D1" xr:uid="{00000000-0002-0000-0000-000010000000}"/>
  </dataValidations>
  <hyperlinks>
    <hyperlink ref="D1:H1" location="Aufgabendetails!A1" tooltip="Auswählen, um zum Arbeitsblatt &quot;Aufgabendetails&quot; zu navigieren" display="AUFGABENDETAILS &gt;" xr:uid="{00000000-0004-0000-0000-000000000000}"/>
  </hyperlinks>
  <printOptions horizontalCentered="1"/>
  <pageMargins left="0.25" right="0.25" top="0.75" bottom="0.75" header="0.3" footer="0.3"/>
  <pageSetup paperSize="9" fitToHeight="0" orientation="landscape" r:id="rId1"/>
  <headerFooter differentFirst="1">
    <oddFooter>Page &amp;P of &amp;N</oddFooter>
  </headerFooter>
  <ignoredErrors>
    <ignoredError sqref="F6:F17" calculatedColumn="1"/>
  </ignoredErrors>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82BA63E7-1098-4931-91F1-1B29948AFD56}">
            <x14:dataBar minLength="0" maxLength="100" border="1" gradient="0" negativeBarBorderColorSameAsPositive="0">
              <x14:cfvo type="num">
                <xm:f>0</xm:f>
              </x14:cfvo>
              <x14:cfvo type="num">
                <xm:f>1</xm:f>
              </x14:cfvo>
              <x14:borderColor theme="1" tint="0.249977111117893"/>
              <x14:negativeFillColor rgb="FFFF0000"/>
              <x14:negativeBorderColor rgb="FFFF0000"/>
              <x14:axisColor rgb="FF000000"/>
            </x14:dataBar>
          </x14:cfRule>
          <xm:sqref>G6:G17</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7"/>
    <pageSetUpPr autoPageBreaks="0" fitToPage="1"/>
  </sheetPr>
  <dimension ref="A1:O75"/>
  <sheetViews>
    <sheetView showGridLines="0" zoomScaleNormal="100" workbookViewId="0"/>
  </sheetViews>
  <sheetFormatPr baseColWidth="10" defaultColWidth="9.140625" defaultRowHeight="30" customHeight="1" x14ac:dyDescent="0.25"/>
  <cols>
    <col min="1" max="1" width="2.7109375" style="3" customWidth="1"/>
    <col min="2" max="2" width="19" style="1" customWidth="1"/>
    <col min="3" max="3" width="26.140625" style="7" customWidth="1"/>
    <col min="4" max="4" width="23.5703125" style="6" customWidth="1"/>
    <col min="5" max="6" width="16.28515625" style="5" customWidth="1"/>
    <col min="7" max="7" width="14.7109375" style="5" customWidth="1"/>
    <col min="8" max="8" width="2.5703125" customWidth="1"/>
    <col min="9" max="13" width="10.5703125" customWidth="1"/>
    <col min="15" max="15" width="2.7109375" customWidth="1"/>
  </cols>
  <sheetData>
    <row r="1" spans="1:15" ht="37.5" customHeight="1" x14ac:dyDescent="0.25">
      <c r="A1"/>
      <c r="B1" s="26" t="s">
        <v>32</v>
      </c>
      <c r="C1" s="26"/>
      <c r="D1" s="26"/>
      <c r="E1" s="26"/>
      <c r="F1" s="26"/>
      <c r="G1" s="26"/>
      <c r="H1" s="26"/>
      <c r="I1" s="26"/>
      <c r="J1" s="26"/>
      <c r="K1" s="26"/>
      <c r="L1" s="27" t="s">
        <v>38</v>
      </c>
      <c r="M1" s="27"/>
      <c r="N1" s="27"/>
    </row>
    <row r="2" spans="1:15" ht="50.1" customHeight="1" x14ac:dyDescent="0.25">
      <c r="A2"/>
      <c r="B2" s="29" t="s">
        <v>33</v>
      </c>
      <c r="C2" s="29"/>
      <c r="D2" s="29"/>
      <c r="E2" s="29"/>
      <c r="F2" s="29"/>
      <c r="G2" s="29"/>
      <c r="H2" s="29"/>
      <c r="I2" s="29"/>
      <c r="J2" s="29"/>
      <c r="K2" s="29"/>
      <c r="L2" s="29"/>
      <c r="M2" s="29"/>
      <c r="N2" s="29"/>
      <c r="O2" s="29"/>
    </row>
    <row r="3" spans="1:15" ht="23.25" x14ac:dyDescent="0.25">
      <c r="A3" s="2"/>
      <c r="B3" s="30" t="s">
        <v>21</v>
      </c>
      <c r="C3" s="30" t="s">
        <v>15</v>
      </c>
      <c r="D3" s="30" t="s">
        <v>2</v>
      </c>
      <c r="E3" s="30" t="s">
        <v>26</v>
      </c>
      <c r="F3" s="30" t="s">
        <v>28</v>
      </c>
      <c r="G3" s="30" t="s">
        <v>30</v>
      </c>
      <c r="I3" s="28" t="s">
        <v>34</v>
      </c>
      <c r="J3" s="28"/>
      <c r="K3" s="28" t="s">
        <v>36</v>
      </c>
      <c r="L3" s="28"/>
      <c r="M3" s="28" t="s">
        <v>39</v>
      </c>
      <c r="N3" s="28"/>
      <c r="O3" s="28"/>
    </row>
    <row r="4" spans="1:15" ht="15.75" x14ac:dyDescent="0.25">
      <c r="B4" s="31" t="s">
        <v>22</v>
      </c>
      <c r="C4" s="31" t="s">
        <v>16</v>
      </c>
      <c r="D4" s="32" t="s">
        <v>3</v>
      </c>
      <c r="E4" s="33">
        <v>43177</v>
      </c>
      <c r="F4" s="33">
        <v>43237</v>
      </c>
      <c r="G4" s="34">
        <v>1</v>
      </c>
      <c r="I4" s="28"/>
      <c r="J4" s="28"/>
      <c r="K4" s="28"/>
      <c r="L4" s="28"/>
      <c r="M4" s="28"/>
      <c r="N4" s="28"/>
      <c r="O4" s="28"/>
    </row>
    <row r="5" spans="1:15" ht="15.75" x14ac:dyDescent="0.25">
      <c r="B5" s="35"/>
      <c r="C5" s="35"/>
      <c r="D5" s="32" t="s">
        <v>7</v>
      </c>
      <c r="E5" s="33">
        <v>43182</v>
      </c>
      <c r="F5" s="33">
        <v>43227</v>
      </c>
      <c r="G5" s="34">
        <v>0.5</v>
      </c>
      <c r="I5" s="28"/>
      <c r="J5" s="28"/>
      <c r="K5" s="28"/>
      <c r="L5" s="28"/>
      <c r="M5" s="28"/>
      <c r="N5" s="28"/>
      <c r="O5" s="28"/>
    </row>
    <row r="6" spans="1:15" ht="15.75" x14ac:dyDescent="0.25">
      <c r="B6" s="35"/>
      <c r="C6" s="35"/>
      <c r="D6" s="32" t="s">
        <v>11</v>
      </c>
      <c r="E6" s="33">
        <v>43197</v>
      </c>
      <c r="F6" s="33">
        <v>43225</v>
      </c>
      <c r="G6" s="34">
        <v>0.75</v>
      </c>
      <c r="I6" s="28"/>
      <c r="J6" s="28"/>
      <c r="K6" s="28"/>
      <c r="L6" s="28"/>
      <c r="M6" s="28"/>
      <c r="N6" s="28"/>
      <c r="O6" s="28"/>
    </row>
    <row r="7" spans="1:15" ht="15.75" x14ac:dyDescent="0.25">
      <c r="B7" s="35"/>
      <c r="C7" s="32" t="s">
        <v>18</v>
      </c>
      <c r="D7" s="32" t="s">
        <v>14</v>
      </c>
      <c r="E7" s="33">
        <v>43179</v>
      </c>
      <c r="F7" s="33">
        <v>43251</v>
      </c>
      <c r="G7" s="34">
        <v>0.6</v>
      </c>
      <c r="I7" s="28"/>
      <c r="J7" s="28"/>
      <c r="K7" s="28"/>
      <c r="L7" s="28"/>
      <c r="M7" s="28"/>
      <c r="N7" s="28"/>
      <c r="O7" s="28"/>
    </row>
    <row r="8" spans="1:15" ht="15.75" x14ac:dyDescent="0.25">
      <c r="B8" s="31" t="s">
        <v>23</v>
      </c>
      <c r="C8" s="31" t="s">
        <v>16</v>
      </c>
      <c r="D8" s="32" t="s">
        <v>4</v>
      </c>
      <c r="E8" s="33">
        <v>43187</v>
      </c>
      <c r="F8" s="33">
        <v>43267</v>
      </c>
      <c r="G8" s="34">
        <v>0.1</v>
      </c>
      <c r="I8" s="28"/>
      <c r="J8" s="28"/>
      <c r="K8" s="28"/>
      <c r="L8" s="28"/>
      <c r="M8" s="28"/>
      <c r="N8" s="28"/>
      <c r="O8" s="28"/>
    </row>
    <row r="9" spans="1:15" ht="15.75" x14ac:dyDescent="0.25">
      <c r="B9" s="35"/>
      <c r="C9" s="35"/>
      <c r="D9" s="32" t="s">
        <v>5</v>
      </c>
      <c r="E9" s="33">
        <v>43192</v>
      </c>
      <c r="F9" s="33">
        <v>43249</v>
      </c>
      <c r="G9" s="34">
        <v>0.8</v>
      </c>
      <c r="I9" s="28"/>
      <c r="J9" s="28"/>
      <c r="K9" s="28"/>
      <c r="L9" s="28"/>
      <c r="M9" s="28"/>
      <c r="N9" s="28"/>
      <c r="O9" s="28"/>
    </row>
    <row r="10" spans="1:15" ht="15.75" x14ac:dyDescent="0.25">
      <c r="B10" s="35"/>
      <c r="C10" s="35"/>
      <c r="D10" s="32" t="s">
        <v>8</v>
      </c>
      <c r="E10" s="33">
        <v>43173</v>
      </c>
      <c r="F10" s="33">
        <v>43287</v>
      </c>
      <c r="G10" s="34">
        <v>0.3</v>
      </c>
      <c r="I10" s="28"/>
      <c r="J10" s="28"/>
      <c r="K10" s="28"/>
      <c r="L10" s="28"/>
      <c r="M10" s="28"/>
      <c r="N10" s="28"/>
      <c r="O10" s="28"/>
    </row>
    <row r="11" spans="1:15" ht="15.75" x14ac:dyDescent="0.25">
      <c r="B11" s="31" t="s">
        <v>24</v>
      </c>
      <c r="C11" s="35" t="s">
        <v>16</v>
      </c>
      <c r="D11" s="32" t="s">
        <v>6</v>
      </c>
      <c r="E11" s="33">
        <v>43147</v>
      </c>
      <c r="F11" s="33">
        <v>43247</v>
      </c>
      <c r="G11" s="34">
        <v>0.2</v>
      </c>
      <c r="I11" s="28"/>
      <c r="J11" s="28"/>
      <c r="K11" s="28"/>
      <c r="L11" s="28"/>
      <c r="M11" s="28"/>
      <c r="N11" s="28"/>
      <c r="O11" s="28"/>
    </row>
    <row r="12" spans="1:15" ht="15.75" x14ac:dyDescent="0.25">
      <c r="B12" s="35"/>
      <c r="C12" s="35"/>
      <c r="D12" s="32" t="s">
        <v>9</v>
      </c>
      <c r="E12" s="33">
        <v>43185</v>
      </c>
      <c r="F12" s="33">
        <v>43231</v>
      </c>
      <c r="G12" s="34">
        <v>0.35</v>
      </c>
      <c r="I12" s="28"/>
      <c r="J12" s="28"/>
      <c r="K12" s="28"/>
      <c r="L12" s="28"/>
      <c r="M12" s="28"/>
      <c r="N12" s="28"/>
      <c r="O12" s="28"/>
    </row>
    <row r="13" spans="1:15" ht="15.75" x14ac:dyDescent="0.25">
      <c r="B13" s="35"/>
      <c r="C13" s="32" t="s">
        <v>17</v>
      </c>
      <c r="D13" s="32" t="s">
        <v>13</v>
      </c>
      <c r="E13" s="33">
        <v>43194</v>
      </c>
      <c r="F13" s="33">
        <v>43262</v>
      </c>
      <c r="G13" s="34">
        <v>0.55000000000000004</v>
      </c>
      <c r="I13" s="28" t="s">
        <v>35</v>
      </c>
      <c r="J13" s="28"/>
      <c r="K13" s="28" t="s">
        <v>37</v>
      </c>
      <c r="L13" s="28"/>
    </row>
    <row r="14" spans="1:15" ht="15.75" x14ac:dyDescent="0.25">
      <c r="B14" s="31" t="s">
        <v>25</v>
      </c>
      <c r="C14" s="32" t="s">
        <v>16</v>
      </c>
      <c r="D14" s="32" t="s">
        <v>10</v>
      </c>
      <c r="E14" s="33">
        <v>43197</v>
      </c>
      <c r="F14" s="33">
        <v>43257</v>
      </c>
      <c r="G14" s="34">
        <v>0.4</v>
      </c>
      <c r="K14" s="18"/>
      <c r="L14" s="18"/>
    </row>
    <row r="15" spans="1:15" ht="15.75" x14ac:dyDescent="0.25">
      <c r="B15" s="35"/>
      <c r="C15" s="32" t="s">
        <v>17</v>
      </c>
      <c r="D15" s="32" t="s">
        <v>12</v>
      </c>
      <c r="E15" s="33">
        <v>43157</v>
      </c>
      <c r="F15" s="33">
        <v>43267</v>
      </c>
      <c r="G15" s="34">
        <v>0.5</v>
      </c>
      <c r="I15" s="18"/>
      <c r="J15" s="18"/>
      <c r="K15" s="18"/>
      <c r="L15" s="18"/>
    </row>
    <row r="16" spans="1:15" ht="30" customHeight="1" x14ac:dyDescent="0.25">
      <c r="B16"/>
      <c r="C16"/>
      <c r="D16"/>
      <c r="E16"/>
      <c r="F16"/>
      <c r="G16"/>
      <c r="I16" s="18"/>
      <c r="J16" s="18"/>
      <c r="K16" s="18"/>
      <c r="L16" s="18"/>
    </row>
    <row r="17" spans="2:12" ht="30" customHeight="1" x14ac:dyDescent="0.25">
      <c r="B17"/>
      <c r="C17"/>
      <c r="D17"/>
      <c r="E17"/>
      <c r="F17"/>
      <c r="G17"/>
      <c r="I17" s="18"/>
      <c r="J17" s="18"/>
      <c r="K17" s="18"/>
      <c r="L17" s="18"/>
    </row>
    <row r="18" spans="2:12" ht="30" customHeight="1" x14ac:dyDescent="0.25">
      <c r="B18"/>
      <c r="C18"/>
      <c r="D18"/>
      <c r="E18"/>
      <c r="F18"/>
      <c r="G18"/>
      <c r="I18" s="18"/>
      <c r="J18" s="18"/>
      <c r="K18" s="18"/>
      <c r="L18" s="18"/>
    </row>
    <row r="19" spans="2:12" ht="30" customHeight="1" x14ac:dyDescent="0.25">
      <c r="B19"/>
      <c r="C19"/>
      <c r="D19"/>
      <c r="E19"/>
      <c r="F19"/>
      <c r="G19"/>
      <c r="I19" s="18"/>
      <c r="J19" s="18"/>
      <c r="K19" s="18"/>
      <c r="L19" s="18"/>
    </row>
    <row r="20" spans="2:12" ht="30" customHeight="1" x14ac:dyDescent="0.25">
      <c r="B20"/>
      <c r="C20"/>
      <c r="D20"/>
      <c r="E20"/>
      <c r="F20"/>
      <c r="G20"/>
      <c r="I20" s="18"/>
      <c r="J20" s="18"/>
      <c r="K20" s="18"/>
      <c r="L20" s="18"/>
    </row>
    <row r="21" spans="2:12" ht="30" customHeight="1" x14ac:dyDescent="0.25">
      <c r="B21"/>
      <c r="C21"/>
      <c r="D21"/>
      <c r="E21"/>
      <c r="F21"/>
      <c r="G21"/>
      <c r="I21" s="18"/>
      <c r="J21" s="18"/>
      <c r="K21" s="18"/>
      <c r="L21" s="18"/>
    </row>
    <row r="22" spans="2:12" ht="30" customHeight="1" x14ac:dyDescent="0.25">
      <c r="B22"/>
      <c r="C22"/>
      <c r="D22"/>
      <c r="E22"/>
      <c r="F22"/>
      <c r="G22"/>
      <c r="I22" s="18"/>
      <c r="J22" s="18"/>
      <c r="K22" s="18"/>
      <c r="L22" s="18"/>
    </row>
    <row r="23" spans="2:12" ht="30" customHeight="1" x14ac:dyDescent="0.25">
      <c r="B23"/>
      <c r="C23"/>
      <c r="D23"/>
      <c r="E23"/>
      <c r="F23"/>
      <c r="G23"/>
    </row>
    <row r="24" spans="2:12" ht="30" customHeight="1" x14ac:dyDescent="0.25">
      <c r="B24"/>
      <c r="C24"/>
      <c r="D24"/>
      <c r="E24"/>
      <c r="F24"/>
      <c r="G24"/>
    </row>
    <row r="25" spans="2:12" ht="30" customHeight="1" x14ac:dyDescent="0.25">
      <c r="B25"/>
      <c r="C25"/>
      <c r="D25"/>
      <c r="E25"/>
      <c r="F25"/>
      <c r="G25"/>
    </row>
    <row r="26" spans="2:12" ht="30" customHeight="1" x14ac:dyDescent="0.25">
      <c r="B26"/>
      <c r="C26"/>
      <c r="D26"/>
      <c r="E26"/>
      <c r="F26"/>
      <c r="G26"/>
    </row>
    <row r="27" spans="2:12" ht="30" customHeight="1" x14ac:dyDescent="0.25">
      <c r="B27"/>
      <c r="C27"/>
      <c r="D27"/>
      <c r="E27"/>
      <c r="F27"/>
      <c r="G27"/>
    </row>
    <row r="28" spans="2:12" ht="30" customHeight="1" x14ac:dyDescent="0.25">
      <c r="B28"/>
      <c r="C28"/>
      <c r="D28"/>
      <c r="E28"/>
      <c r="F28"/>
      <c r="G28"/>
    </row>
    <row r="29" spans="2:12" ht="30" customHeight="1" x14ac:dyDescent="0.25">
      <c r="B29"/>
      <c r="C29"/>
      <c r="D29"/>
      <c r="E29"/>
      <c r="F29"/>
      <c r="G29"/>
    </row>
    <row r="30" spans="2:12" ht="30" customHeight="1" x14ac:dyDescent="0.25">
      <c r="B30"/>
      <c r="C30"/>
      <c r="D30"/>
      <c r="E30"/>
      <c r="F30"/>
      <c r="G30"/>
    </row>
    <row r="31" spans="2:12" ht="30" customHeight="1" x14ac:dyDescent="0.25">
      <c r="B31"/>
      <c r="C31"/>
      <c r="D31"/>
      <c r="E31"/>
      <c r="F31"/>
      <c r="G31"/>
    </row>
    <row r="32" spans="2:12" ht="30" customHeight="1" x14ac:dyDescent="0.25">
      <c r="B32"/>
      <c r="C32"/>
      <c r="D32"/>
      <c r="E32"/>
      <c r="F32"/>
      <c r="G32"/>
    </row>
    <row r="33" spans="2:7" ht="30" customHeight="1" x14ac:dyDescent="0.25">
      <c r="B33"/>
      <c r="C33"/>
      <c r="D33"/>
      <c r="E33"/>
      <c r="F33"/>
      <c r="G33"/>
    </row>
    <row r="34" spans="2:7" ht="30" customHeight="1" x14ac:dyDescent="0.25">
      <c r="B34"/>
      <c r="C34"/>
      <c r="D34"/>
      <c r="E34"/>
      <c r="F34"/>
      <c r="G34"/>
    </row>
    <row r="35" spans="2:7" ht="30" customHeight="1" x14ac:dyDescent="0.25">
      <c r="B35"/>
      <c r="C35"/>
      <c r="D35"/>
      <c r="E35"/>
      <c r="F35"/>
      <c r="G35"/>
    </row>
    <row r="36" spans="2:7" ht="30" customHeight="1" x14ac:dyDescent="0.25">
      <c r="B36"/>
      <c r="C36"/>
      <c r="D36"/>
      <c r="E36"/>
      <c r="F36"/>
      <c r="G36"/>
    </row>
    <row r="37" spans="2:7" ht="30" customHeight="1" x14ac:dyDescent="0.25">
      <c r="B37"/>
      <c r="C37"/>
      <c r="D37"/>
      <c r="E37"/>
      <c r="F37"/>
      <c r="G37"/>
    </row>
    <row r="38" spans="2:7" ht="30" customHeight="1" x14ac:dyDescent="0.25">
      <c r="B38"/>
      <c r="C38"/>
      <c r="D38"/>
      <c r="E38"/>
      <c r="F38"/>
      <c r="G38"/>
    </row>
    <row r="39" spans="2:7" ht="30" customHeight="1" x14ac:dyDescent="0.25">
      <c r="B39"/>
      <c r="C39"/>
      <c r="D39"/>
      <c r="E39"/>
      <c r="F39"/>
      <c r="G39"/>
    </row>
    <row r="40" spans="2:7" ht="30" customHeight="1" x14ac:dyDescent="0.25">
      <c r="B40"/>
      <c r="C40"/>
      <c r="D40"/>
      <c r="E40"/>
      <c r="F40"/>
      <c r="G40"/>
    </row>
    <row r="41" spans="2:7" ht="30" customHeight="1" x14ac:dyDescent="0.25">
      <c r="B41"/>
      <c r="C41"/>
      <c r="D41"/>
      <c r="E41"/>
      <c r="F41"/>
      <c r="G41"/>
    </row>
    <row r="42" spans="2:7" ht="30" customHeight="1" x14ac:dyDescent="0.25">
      <c r="B42"/>
      <c r="C42"/>
      <c r="D42"/>
      <c r="E42"/>
      <c r="F42"/>
      <c r="G42"/>
    </row>
    <row r="43" spans="2:7" ht="30" customHeight="1" x14ac:dyDescent="0.25">
      <c r="B43"/>
      <c r="C43"/>
      <c r="D43"/>
      <c r="E43"/>
      <c r="F43"/>
      <c r="G43"/>
    </row>
    <row r="44" spans="2:7" ht="30" customHeight="1" x14ac:dyDescent="0.25">
      <c r="B44"/>
      <c r="C44"/>
      <c r="D44"/>
      <c r="E44"/>
      <c r="F44"/>
      <c r="G44"/>
    </row>
    <row r="45" spans="2:7" ht="30" customHeight="1" x14ac:dyDescent="0.25">
      <c r="B45"/>
      <c r="C45"/>
      <c r="D45"/>
      <c r="E45"/>
      <c r="F45"/>
      <c r="G45"/>
    </row>
    <row r="46" spans="2:7" ht="30" customHeight="1" x14ac:dyDescent="0.25">
      <c r="B46"/>
      <c r="C46"/>
      <c r="D46"/>
      <c r="E46"/>
      <c r="F46"/>
      <c r="G46"/>
    </row>
    <row r="47" spans="2:7" ht="30" customHeight="1" x14ac:dyDescent="0.25">
      <c r="B47"/>
      <c r="C47"/>
      <c r="D47"/>
      <c r="E47"/>
      <c r="F47"/>
      <c r="G47"/>
    </row>
    <row r="48" spans="2:7" ht="30" customHeight="1" x14ac:dyDescent="0.25">
      <c r="B48"/>
      <c r="C48"/>
      <c r="D48"/>
      <c r="E48"/>
      <c r="F48"/>
      <c r="G48"/>
    </row>
    <row r="49" spans="2:7" ht="30" customHeight="1" x14ac:dyDescent="0.25">
      <c r="B49"/>
      <c r="C49"/>
      <c r="D49"/>
      <c r="E49"/>
      <c r="F49"/>
      <c r="G49"/>
    </row>
    <row r="50" spans="2:7" ht="30" customHeight="1" x14ac:dyDescent="0.25">
      <c r="B50"/>
      <c r="C50"/>
      <c r="D50"/>
      <c r="E50"/>
      <c r="F50"/>
      <c r="G50"/>
    </row>
    <row r="51" spans="2:7" ht="30" customHeight="1" x14ac:dyDescent="0.25">
      <c r="B51"/>
      <c r="C51"/>
      <c r="D51"/>
      <c r="E51"/>
      <c r="F51"/>
      <c r="G51"/>
    </row>
    <row r="52" spans="2:7" ht="30" customHeight="1" x14ac:dyDescent="0.25">
      <c r="B52"/>
      <c r="C52"/>
      <c r="D52"/>
      <c r="E52"/>
      <c r="F52"/>
      <c r="G52"/>
    </row>
    <row r="53" spans="2:7" ht="30" customHeight="1" x14ac:dyDescent="0.25">
      <c r="B53"/>
      <c r="C53"/>
      <c r="D53"/>
      <c r="E53"/>
      <c r="F53"/>
      <c r="G53"/>
    </row>
    <row r="54" spans="2:7" ht="30" customHeight="1" x14ac:dyDescent="0.25">
      <c r="B54"/>
      <c r="C54"/>
      <c r="D54"/>
      <c r="E54"/>
      <c r="F54"/>
      <c r="G54"/>
    </row>
    <row r="55" spans="2:7" ht="30" customHeight="1" x14ac:dyDescent="0.25">
      <c r="B55"/>
      <c r="C55"/>
      <c r="D55"/>
      <c r="E55"/>
      <c r="F55"/>
      <c r="G55"/>
    </row>
    <row r="56" spans="2:7" ht="30" customHeight="1" x14ac:dyDescent="0.25">
      <c r="B56"/>
      <c r="C56"/>
      <c r="D56"/>
      <c r="E56"/>
      <c r="F56"/>
      <c r="G56"/>
    </row>
    <row r="57" spans="2:7" ht="30" customHeight="1" x14ac:dyDescent="0.25">
      <c r="B57"/>
      <c r="C57"/>
      <c r="D57"/>
      <c r="E57"/>
      <c r="F57"/>
      <c r="G57"/>
    </row>
    <row r="58" spans="2:7" ht="30" customHeight="1" x14ac:dyDescent="0.25">
      <c r="B58"/>
      <c r="C58"/>
      <c r="D58"/>
      <c r="E58"/>
      <c r="F58"/>
      <c r="G58"/>
    </row>
    <row r="59" spans="2:7" ht="30" customHeight="1" x14ac:dyDescent="0.25">
      <c r="B59"/>
      <c r="C59"/>
      <c r="D59"/>
      <c r="E59"/>
      <c r="F59"/>
      <c r="G59"/>
    </row>
    <row r="60" spans="2:7" ht="30" customHeight="1" x14ac:dyDescent="0.25">
      <c r="B60"/>
      <c r="C60"/>
      <c r="D60"/>
      <c r="E60"/>
      <c r="F60"/>
      <c r="G60"/>
    </row>
    <row r="61" spans="2:7" ht="30" customHeight="1" x14ac:dyDescent="0.25">
      <c r="B61"/>
      <c r="C61"/>
      <c r="D61"/>
      <c r="E61"/>
      <c r="F61"/>
      <c r="G61"/>
    </row>
    <row r="62" spans="2:7" ht="30" customHeight="1" x14ac:dyDescent="0.25">
      <c r="B62"/>
      <c r="C62"/>
      <c r="D62"/>
      <c r="E62"/>
      <c r="F62"/>
      <c r="G62"/>
    </row>
    <row r="63" spans="2:7" ht="30" customHeight="1" x14ac:dyDescent="0.25">
      <c r="B63"/>
      <c r="C63"/>
      <c r="D63"/>
      <c r="E63"/>
      <c r="F63"/>
      <c r="G63"/>
    </row>
    <row r="64" spans="2:7" ht="30" customHeight="1" x14ac:dyDescent="0.25">
      <c r="B64"/>
      <c r="C64"/>
      <c r="D64"/>
      <c r="E64"/>
      <c r="F64"/>
      <c r="G64"/>
    </row>
    <row r="65" spans="2:7" ht="30" customHeight="1" x14ac:dyDescent="0.25">
      <c r="B65"/>
      <c r="C65"/>
      <c r="D65"/>
      <c r="E65"/>
      <c r="F65"/>
      <c r="G65"/>
    </row>
    <row r="66" spans="2:7" ht="30" customHeight="1" x14ac:dyDescent="0.25">
      <c r="B66"/>
      <c r="C66"/>
      <c r="D66"/>
      <c r="E66"/>
      <c r="F66"/>
      <c r="G66"/>
    </row>
    <row r="67" spans="2:7" ht="30" customHeight="1" x14ac:dyDescent="0.25">
      <c r="B67"/>
      <c r="C67"/>
      <c r="D67"/>
      <c r="E67"/>
      <c r="F67"/>
      <c r="G67"/>
    </row>
    <row r="68" spans="2:7" ht="30" customHeight="1" x14ac:dyDescent="0.25">
      <c r="B68"/>
      <c r="C68"/>
      <c r="D68"/>
      <c r="E68"/>
      <c r="F68"/>
      <c r="G68"/>
    </row>
    <row r="69" spans="2:7" ht="30" customHeight="1" x14ac:dyDescent="0.25">
      <c r="B69"/>
      <c r="C69"/>
      <c r="D69"/>
      <c r="E69"/>
      <c r="F69"/>
      <c r="G69"/>
    </row>
    <row r="70" spans="2:7" ht="30" customHeight="1" x14ac:dyDescent="0.25">
      <c r="B70"/>
      <c r="C70"/>
      <c r="D70"/>
      <c r="E70"/>
      <c r="F70"/>
      <c r="G70"/>
    </row>
    <row r="71" spans="2:7" ht="30" customHeight="1" x14ac:dyDescent="0.25">
      <c r="B71"/>
      <c r="C71"/>
      <c r="D71"/>
      <c r="E71"/>
      <c r="F71"/>
      <c r="G71"/>
    </row>
    <row r="72" spans="2:7" ht="30" customHeight="1" x14ac:dyDescent="0.25">
      <c r="B72"/>
      <c r="C72"/>
      <c r="D72"/>
      <c r="E72"/>
      <c r="F72"/>
      <c r="G72"/>
    </row>
    <row r="73" spans="2:7" ht="30" customHeight="1" x14ac:dyDescent="0.25">
      <c r="B73"/>
      <c r="C73"/>
      <c r="D73"/>
      <c r="E73"/>
      <c r="F73"/>
      <c r="G73"/>
    </row>
    <row r="74" spans="2:7" ht="30" customHeight="1" x14ac:dyDescent="0.25">
      <c r="B74"/>
      <c r="C74"/>
      <c r="D74"/>
      <c r="E74"/>
      <c r="F74"/>
      <c r="G74"/>
    </row>
    <row r="75" spans="2:7" ht="30" customHeight="1" x14ac:dyDescent="0.25">
      <c r="B75"/>
      <c r="C75"/>
      <c r="D75"/>
      <c r="E75"/>
      <c r="F75"/>
      <c r="G75"/>
    </row>
  </sheetData>
  <mergeCells count="14">
    <mergeCell ref="B4:B7"/>
    <mergeCell ref="B8:B10"/>
    <mergeCell ref="B11:B13"/>
    <mergeCell ref="B14:B15"/>
    <mergeCell ref="L1:N1"/>
    <mergeCell ref="I13:J13"/>
    <mergeCell ref="K13:L13"/>
    <mergeCell ref="B2:O2"/>
    <mergeCell ref="I3:J12"/>
    <mergeCell ref="K3:L12"/>
    <mergeCell ref="M3:O12"/>
    <mergeCell ref="B1:K1"/>
    <mergeCell ref="C4:C6"/>
    <mergeCell ref="C8:C12"/>
  </mergeCells>
  <dataValidations count="3">
    <dataValidation allowBlank="1" showInputMessage="1" showErrorMessage="1" prompt="Aufgabendetails auf werden in der Aufgaben-PivotTable auf diesem Arbeitsblatt automatisch aktualisiert. Der Navigationslink zum Arbeitsblatt &quot;Aufgabenplan&quot; befindet sich in Zelle L1" sqref="A1" xr:uid="{00000000-0002-0000-0100-000000000000}"/>
    <dataValidation allowBlank="1" showInputMessage="1" showErrorMessage="1" prompt="Der Titel befindet sich in dieser Zelle. Der Navigationslink zum Arbeitsblatt &quot;Aufgabenplan&quot; befindet sich in der Zelle rechts. Die Anweisung befindet sich in der Zelle unten." sqref="B1:K1" xr:uid="{00000000-0002-0000-0100-000001000000}"/>
    <dataValidation allowBlank="1" showInputMessage="1" showErrorMessage="1" prompt="Der Navigationslink zum Arbeitsblatt &quot;Aufgabenplan&quot; befindet sich in dieser Zelle." sqref="L1:N1" xr:uid="{00000000-0002-0000-0100-000002000000}"/>
  </dataValidations>
  <hyperlinks>
    <hyperlink ref="L1:N1" location="Aufgabenzeitplan!A1" tooltip="Auswählen, um zum Arbeitsblatt &quot;Aufgabenplan&quot; zu navigieren" display="&lt; AUFGABENPLAN" xr:uid="{00000000-0004-0000-0100-000000000000}"/>
  </hyperlinks>
  <printOptions horizontalCentered="1"/>
  <pageMargins left="0.25" right="0.25" top="0.75" bottom="0.75" header="0.3" footer="0.3"/>
  <pageSetup paperSize="9" fitToHeight="0" orientation="landscape" horizontalDpi="1200" r:id="rId2"/>
  <headerFooter differentFirst="1">
    <oddFooter>Page &amp;P of &amp;N</oddFooter>
  </headerFooter>
  <drawing r:id="rId3"/>
  <extLst>
    <ext xmlns:x14="http://schemas.microsoft.com/office/spreadsheetml/2009/9/main" uri="{A8765BA9-456A-4dab-B4F3-ACF838C121DE}">
      <x14:slicerList>
        <x14:slicer r:id="rId4"/>
      </x14:slicerList>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3</vt:i4>
      </vt:variant>
    </vt:vector>
  </HeadingPairs>
  <TitlesOfParts>
    <vt:vector size="5" baseType="lpstr">
      <vt:lpstr>Aufgabenzeitplan</vt:lpstr>
      <vt:lpstr>Aufgabendetails</vt:lpstr>
      <vt:lpstr>Aufgabendetails!Druckbereich</vt:lpstr>
      <vt:lpstr>Aufgabendetails!Drucktitel</vt:lpstr>
      <vt:lpstr>Aufgabenzeitplan!Drucktitel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2017-12-29T03:43:44Z</dcterms:created>
  <dcterms:modified xsi:type="dcterms:W3CDTF">2018-04-17T04:31:57Z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v-audrs@microsoft.com</vt:lpwstr>
  </property>
  <property fmtid="{D5CDD505-2E9C-101B-9397-08002B2CF9AE}" pid="5" name="MSIP_Label_f42aa342-8706-4288-bd11-ebb85995028c_SetDate">
    <vt:lpwstr>2017-12-29T03:43:47.9399250Z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Extended_MSFT_Method">
    <vt:lpwstr>Automatic</vt:lpwstr>
  </property>
  <property fmtid="{D5CDD505-2E9C-101B-9397-08002B2CF9AE}" pid="9" name="Sensitivity">
    <vt:lpwstr>General</vt:lpwstr>
  </property>
</Properties>
</file>