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71.xml" ContentType="application/vnd.openxmlformats-officedocument.spreadsheetml.table+xml"/>
  <Override PartName="/customXml/item1.xml" ContentType="application/xml"/>
  <Override PartName="/customXml/itemProps11.xml" ContentType="application/vnd.openxmlformats-officedocument.customXmlProperties+xml"/>
  <Override PartName="/xl/worksheets/sheet32.xml" ContentType="application/vnd.openxmlformats-officedocument.spreadsheetml.worksheet+xml"/>
  <Override PartName="/xl/tables/table22.xml" ContentType="application/vnd.openxmlformats-officedocument.spreadsheetml.table+xml"/>
  <Override PartName="/xl/worksheets/sheet73.xml" ContentType="application/vnd.openxmlformats-officedocument.spreadsheetml.worksheet+xml"/>
  <Override PartName="/xl/tables/table63.xml" ContentType="application/vnd.openxmlformats-officedocument.spreadsheetml.table+xml"/>
  <Override PartName="/xl/calcChain.xml" ContentType="application/vnd.openxmlformats-officedocument.spreadsheetml.calcChain+xml"/>
  <Override PartName="/xl/worksheets/sheet24.xml" ContentType="application/vnd.openxmlformats-officedocument.spreadsheetml.worksheet+xml"/>
  <Override PartName="/xl/tables/table14.xml" ContentType="application/vnd.openxmlformats-officedocument.spreadsheetml.table+xml"/>
  <Override PartName="/xl/worksheets/sheet15.xml" ContentType="application/vnd.openxmlformats-officedocument.spreadsheetml.worksheet+xml"/>
  <Override PartName="/xl/worksheets/sheet66.xml" ContentType="application/vnd.openxmlformats-officedocument.spreadsheetml.worksheet+xml"/>
  <Override PartName="/xl/tables/table55.xml" ContentType="application/vnd.openxmlformats-officedocument.spreadsheetml.table+xml"/>
  <Override PartName="/xl/sharedStrings.xml" ContentType="application/vnd.openxmlformats-officedocument.spreadsheetml.sharedStrings+xml"/>
  <Override PartName="/xl/worksheets/sheet57.xml" ContentType="application/vnd.openxmlformats-officedocument.spreadsheetml.worksheet+xml"/>
  <Override PartName="/xl/tables/table46.xml" ContentType="application/vnd.openxmlformats-officedocument.spreadsheetml.table+xml"/>
  <Override PartName="/customXml/item32.xml" ContentType="application/xml"/>
  <Override PartName="/customXml/itemProps32.xml" ContentType="application/vnd.openxmlformats-officedocument.customXmlProperties+xml"/>
  <Override PartName="/xl/styles.xml" ContentType="application/vnd.openxmlformats-officedocument.spreadsheetml.styles+xml"/>
  <Override PartName="/xl/worksheets/sheet48.xml" ContentType="application/vnd.openxmlformats-officedocument.spreadsheetml.worksheet+xml"/>
  <Override PartName="/xl/tables/table37.xml" ContentType="application/vnd.openxmlformats-officedocument.spreadsheetml.table+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0"/>
  <workbookPr filterPrivacy="1"/>
  <xr:revisionPtr revIDLastSave="0" documentId="13_ncr:1_{A24129FE-7499-4BEA-8A5C-876FFDF7D0B8}" xr6:coauthVersionLast="47" xr6:coauthVersionMax="47" xr10:uidLastSave="{00000000-0000-0000-0000-000000000000}"/>
  <bookViews>
    <workbookView xWindow="-120" yWindow="-120" windowWidth="29040" windowHeight="17640" tabRatio="916" xr2:uid="{00000000-000D-0000-FFFF-FFFF00000000}"/>
  </bookViews>
  <sheets>
    <sheet name="Anvisninger" sheetId="4" r:id="rId1"/>
    <sheet name="Regelmæssige kontakter" sheetId="1" r:id="rId2"/>
    <sheet name="Lejlighedsvise bekendtskaber" sheetId="5" r:id="rId3"/>
    <sheet name="Potentielle kunder" sheetId="6" r:id="rId4"/>
    <sheet name="Netværksplan for 1. kvt." sheetId="7" r:id="rId5"/>
    <sheet name="Netværksplan for 2. kvt." sheetId="8" r:id="rId6"/>
    <sheet name="Netværksplan for 3. kvt." sheetId="9" r:id="rId7"/>
    <sheet name="Netværksplan for 4. kvt." sheetId="10" r:id="rId8"/>
  </sheets>
  <definedNames>
    <definedName name="_xlnm.Print_Titles" localSheetId="2">'Lejlighedsvise bekendtskaber'!$1:$3</definedName>
    <definedName name="_xlnm.Print_Titles" localSheetId="4">'Netværksplan for 1. kvt.'!$1:$1</definedName>
    <definedName name="_xlnm.Print_Titles" localSheetId="5">'Netværksplan for 2. kvt.'!$1:$1</definedName>
    <definedName name="_xlnm.Print_Titles" localSheetId="6">'Netværksplan for 3. kvt.'!$1:$1</definedName>
    <definedName name="_xlnm.Print_Titles" localSheetId="7">'Netværksplan for 4. kvt.'!$1:$1</definedName>
    <definedName name="_xlnm.Print_Titles" localSheetId="3">'Potentielle kunder'!$1:$3</definedName>
    <definedName name="_xlnm.Print_Titles" localSheetId="1">'Regelmæssige kontakter'!$1:$3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<sst xmlns="http://schemas.openxmlformats.org/spreadsheetml/2006/main" count="183" uniqueCount="67">
  <si>
    <t>Kontaktsporing</t>
  </si>
  <si>
    <r>
      <rPr>
        <b/>
        <sz val="13"/>
        <color theme="1" tint="0.34998626667073579"/>
        <rFont val="Arial"/>
        <family val="2"/>
        <scheme val="minor"/>
      </rPr>
      <t>1.</t>
    </r>
    <r>
      <rPr>
        <sz val="13"/>
        <color theme="1" tint="0.34998626667073579"/>
        <rFont val="Arial"/>
        <family val="2"/>
        <scheme val="minor"/>
      </rPr>
      <t xml:space="preserve"> Beslut, hvilken kategori din kontakt falder ind under:</t>
    </r>
  </si>
  <si>
    <r>
      <t xml:space="preserve">• </t>
    </r>
    <r>
      <rPr>
        <b/>
        <sz val="13"/>
        <color theme="1" tint="0.34998626667073579"/>
        <rFont val="Arial"/>
        <family val="2"/>
        <scheme val="minor"/>
      </rPr>
      <t>Lejlighedsvise bekendtskaber</t>
    </r>
    <r>
      <rPr>
        <sz val="13"/>
        <color theme="1" tint="0.34998626667073579"/>
        <rFont val="Arial"/>
        <family val="2"/>
        <scheme val="minor"/>
      </rPr>
      <t xml:space="preserve"> – personer, du gerne vil følge op på et par gange om året</t>
    </r>
  </si>
  <si>
    <r>
      <t xml:space="preserve">• </t>
    </r>
    <r>
      <rPr>
        <b/>
        <sz val="13"/>
        <color theme="1" tint="0.34998626667073579"/>
        <rFont val="Arial"/>
        <family val="2"/>
        <scheme val="minor"/>
      </rPr>
      <t>Potentielle kunder</t>
    </r>
    <r>
      <rPr>
        <sz val="13"/>
        <color theme="1" tint="0.34998626667073579"/>
        <rFont val="Arial"/>
        <family val="2"/>
        <scheme val="minor"/>
      </rPr>
      <t xml:space="preserve"> – personer og virksomheder, hvis kontaktoplysninger du gerne vil beholde, så du kan tage kontakt, når det bliver aktuelt</t>
    </r>
  </si>
  <si>
    <r>
      <rPr>
        <b/>
        <sz val="13"/>
        <color theme="1" tint="0.34998626667073579"/>
        <rFont val="Arial"/>
        <family val="2"/>
        <scheme val="minor"/>
      </rPr>
      <t>2.</t>
    </r>
    <r>
      <rPr>
        <sz val="13"/>
        <color theme="1" tint="0.34998626667073579"/>
        <rFont val="Arial"/>
        <family val="2"/>
        <scheme val="minor"/>
      </rPr>
      <t xml:space="preserve"> Åbn den tilsvarende regnearksfane.</t>
    </r>
  </si>
  <si>
    <r>
      <rPr>
        <b/>
        <sz val="13"/>
        <color theme="1" tint="0.34998626667073579"/>
        <rFont val="Arial"/>
        <family val="2"/>
        <scheme val="minor"/>
      </rPr>
      <t>3.</t>
    </r>
    <r>
      <rPr>
        <sz val="13"/>
        <color theme="1" tint="0.34998626667073579"/>
        <rFont val="Arial"/>
        <family val="2"/>
        <scheme val="minor"/>
      </rPr>
      <t xml:space="preserve"> Angiv deres oplysninger (hvis du vil oprette en ny linje i en celle, skal du trykke på Alt+Enter i Windows eller Option+Enter på Mac).</t>
    </r>
  </si>
  <si>
    <t>Se her for at få nye linjeinstruktioner til Excel-mobilapps.</t>
  </si>
  <si>
    <r>
      <rPr>
        <b/>
        <sz val="13"/>
        <color theme="1" tint="0.34998626667073579"/>
        <rFont val="Arial"/>
        <family val="2"/>
        <scheme val="minor"/>
      </rPr>
      <t>4.</t>
    </r>
    <r>
      <rPr>
        <sz val="13"/>
        <color theme="1" tint="0.34998626667073579"/>
        <rFont val="Arial"/>
        <family val="2"/>
        <scheme val="minor"/>
      </rPr>
      <t xml:space="preserve"> I kolonnen </t>
    </r>
    <r>
      <rPr>
        <i/>
        <sz val="13"/>
        <color theme="1" tint="0.34998626667073579"/>
        <rFont val="Arial"/>
        <family val="2"/>
        <scheme val="minor"/>
      </rPr>
      <t>Opfølgningsdato</t>
    </r>
    <r>
      <rPr>
        <sz val="13"/>
        <color theme="1" tint="0.34998626667073579"/>
        <rFont val="Arial"/>
        <family val="2"/>
        <scheme val="minor"/>
      </rPr>
      <t xml:space="preserve"> skal du slette eksempeldato/formel. Angiv, hvornår du vil kontakte dem, 
og tryk derefter på Enter.</t>
    </r>
  </si>
  <si>
    <r>
      <rPr>
        <b/>
        <sz val="13"/>
        <color theme="1" tint="0.34998626667073579"/>
        <rFont val="Arial"/>
        <family val="2"/>
        <scheme val="minor"/>
      </rPr>
      <t>5.</t>
    </r>
    <r>
      <rPr>
        <sz val="13"/>
        <color theme="1" tint="0.34998626667073579"/>
        <rFont val="Arial"/>
        <family val="2"/>
        <scheme val="minor"/>
      </rPr>
      <t xml:space="preserve"> Kolonnen </t>
    </r>
    <r>
      <rPr>
        <i/>
        <sz val="13"/>
        <color theme="1" tint="0.34998626667073579"/>
        <rFont val="Arial"/>
        <family val="2"/>
        <scheme val="minor"/>
      </rPr>
      <t>Opfølgningsdato</t>
    </r>
    <r>
      <rPr>
        <sz val="13"/>
        <color theme="1" tint="0.34998626667073579"/>
        <rFont val="Arial"/>
        <family val="2"/>
        <scheme val="minor"/>
      </rPr>
      <t xml:space="preserve"> vises med rødt, når datoen er meget tæt på, gul, når den nærmer sig, og 
grøn, når du har masser af tid.</t>
    </r>
  </si>
  <si>
    <r>
      <rPr>
        <b/>
        <sz val="13"/>
        <color theme="1" tint="0.34998626667073579"/>
        <rFont val="Arial"/>
        <family val="2"/>
        <scheme val="minor"/>
      </rPr>
      <t>6.</t>
    </r>
    <r>
      <rPr>
        <sz val="13"/>
        <color theme="1" tint="0.34998626667073579"/>
        <rFont val="Arial"/>
        <family val="2"/>
        <scheme val="minor"/>
      </rPr>
      <t xml:space="preserve"> Efterhånden som opfølgningsdatoen nærmer sig, ændres farven tilsvarende.</t>
    </r>
  </si>
  <si>
    <r>
      <rPr>
        <b/>
        <sz val="13"/>
        <color theme="1" tint="0.34998626667073579"/>
        <rFont val="Arial"/>
        <family val="2"/>
        <scheme val="minor"/>
      </rPr>
      <t>7.</t>
    </r>
    <r>
      <rPr>
        <sz val="13"/>
        <color theme="1" tint="0.34998626667073579"/>
        <rFont val="Arial"/>
        <family val="2"/>
        <scheme val="minor"/>
      </rPr>
      <t xml:space="preserve"> Når du har kontaktet din kontaktperson, skal du skrive JA i kolonnen </t>
    </r>
    <r>
      <rPr>
        <i/>
        <sz val="13"/>
        <color theme="1" tint="0.34998626667073579"/>
        <rFont val="Arial"/>
        <family val="2"/>
        <scheme val="minor"/>
      </rPr>
      <t>Udført?</t>
    </r>
    <r>
      <rPr>
        <sz val="13"/>
        <color theme="1" tint="0.34998626667073579"/>
        <rFont val="Arial"/>
        <family val="2"/>
        <scheme val="minor"/>
      </rPr>
      <t xml:space="preserve"> Dette vil gøre datoen grå. </t>
    </r>
  </si>
  <si>
    <r>
      <rPr>
        <b/>
        <sz val="13"/>
        <color theme="1" tint="0.34998626667073579"/>
        <rFont val="Arial"/>
        <family val="2"/>
        <scheme val="minor"/>
      </rPr>
      <t>8.</t>
    </r>
    <r>
      <rPr>
        <sz val="13"/>
        <color theme="1" tint="0.34998626667073579"/>
        <rFont val="Arial"/>
        <family val="2"/>
        <scheme val="minor"/>
      </rPr>
      <t xml:space="preserve"> Hvis du vil kontakte dem igen, skal du erstatte JA med NEJ og skrive en ny </t>
    </r>
    <r>
      <rPr>
        <i/>
        <sz val="13"/>
        <color theme="1" tint="0.34998626667073579"/>
        <rFont val="Arial"/>
        <family val="2"/>
        <scheme val="minor"/>
      </rPr>
      <t>Opfølgningsdato</t>
    </r>
    <r>
      <rPr>
        <sz val="13"/>
        <color theme="1" tint="0.34998626667073579"/>
        <rFont val="Arial"/>
        <family val="2"/>
        <scheme val="minor"/>
      </rPr>
      <t>.</t>
    </r>
  </si>
  <si>
    <t>Regelmæssige kontakter</t>
  </si>
  <si>
    <t>Lejlighedsvise bekendtskaber</t>
  </si>
  <si>
    <t>Potentielle kunder</t>
  </si>
  <si>
    <t>Rød</t>
  </si>
  <si>
    <t>Ikke til stede 1-3 dage</t>
  </si>
  <si>
    <t>Ikke til stede 1-7 dage</t>
  </si>
  <si>
    <t>Ikke til stede 1-14 dage</t>
  </si>
  <si>
    <t>Anvisninger</t>
  </si>
  <si>
    <t>Gul</t>
  </si>
  <si>
    <t>Ikke til stede 4-7 dage</t>
  </si>
  <si>
    <t>Ikke til stede 8-45 dage</t>
  </si>
  <si>
    <t>Ikke til stede 15-60 dage</t>
  </si>
  <si>
    <t>Grøn</t>
  </si>
  <si>
    <t>Ikke til stede 8-14+ dage</t>
  </si>
  <si>
    <t>Ikke til stede 46-90+ dage</t>
  </si>
  <si>
    <t>Ikke til stede 60-120+ dage</t>
  </si>
  <si>
    <t>Navn</t>
  </si>
  <si>
    <t>Garth Fort</t>
  </si>
  <si>
    <t>Virksomhed</t>
  </si>
  <si>
    <t>Adventure Works</t>
  </si>
  <si>
    <t>Firmanavn</t>
  </si>
  <si>
    <t>Kontaktoplysninger</t>
  </si>
  <si>
    <t>Projektleder
garth@adventure-works.com
(234) 555-0134
adventure-works.com
linkedin.com/in/garth-fort</t>
  </si>
  <si>
    <t xml:space="preserve">Stilling
Mailadresse
Telefonnummer
Websted
Links til profiler på sociale medier
</t>
  </si>
  <si>
    <t>Hvor vi har mødt hinanden</t>
  </si>
  <si>
    <t>Messe 2010</t>
  </si>
  <si>
    <t>Placering</t>
  </si>
  <si>
    <t>Noter</t>
  </si>
  <si>
    <t>Spørg ind til datteren Sandy, og hvordan det går med ombygningen. Bryder sig ikke om store grupper og stærk mad.</t>
  </si>
  <si>
    <t>Indsæt noter om, hvad du vil huske om denne person, f.eks. hvor I mødtes, hvad I talte om, hvad du gerne vil tale om, næste gang I snakkes ved osv.</t>
  </si>
  <si>
    <t>Opfølgningsdato</t>
  </si>
  <si>
    <t>Udført</t>
  </si>
  <si>
    <t>NEJ</t>
  </si>
  <si>
    <t>JA</t>
  </si>
  <si>
    <t>Noter fra samtalen</t>
  </si>
  <si>
    <t>Ressourcemanager
garth@adventure-works.com
(434) 555-0123
www.adventure-works.com
linkedin.com/in/garth-fort</t>
  </si>
  <si>
    <t>Ferie i Vermont 2016</t>
  </si>
  <si>
    <t>Praktisk til både ansættelse af kontakt samt marketingspørgsmål</t>
  </si>
  <si>
    <t>Freelancer</t>
  </si>
  <si>
    <t>Designer
someone@example.com
425-555-0123
example.com
linkedin.com/in/garth-fort</t>
  </si>
  <si>
    <t>Søns dimission 2016</t>
  </si>
  <si>
    <t>Nyuddannet – meget dygtig. Kan blive nyttigt for fremtidige klienter.</t>
  </si>
  <si>
    <t>Plan for udvidelse af netværk</t>
  </si>
  <si>
    <t>Skriv, hvordan du planlægger at udvide dit netværk i dette kvartal (f.eks. foretage flere telefonopkald, rejse mere osv.). Derefter skal du, hver gang du får en ny kontakt, ændre det faktiske antal oprettede kontakter for at holde styr på og se, hvor tæt du er på dit mål.</t>
  </si>
  <si>
    <t>Sådan planlægger jeg at udvide mit netværk i dette kvartal</t>
  </si>
  <si>
    <t>1. Foretag flere telefonopkald</t>
  </si>
  <si>
    <t>2. Rejs mere</t>
  </si>
  <si>
    <t>Mål for kontakter hvert kvartal</t>
  </si>
  <si>
    <t>Refleksion af resultat/Noter til forbedring</t>
  </si>
  <si>
    <t>Kom tæt på. Prøv at ringe omkring frokosttid i stedet for.</t>
  </si>
  <si>
    <t>Deadline</t>
  </si>
  <si>
    <t>Faktiske kontakter oprettet hvert kvartal</t>
  </si>
  <si>
    <t>Resultater</t>
  </si>
  <si>
    <r>
      <t xml:space="preserve">0% - 25%
</t>
    </r>
    <r>
      <rPr>
        <sz val="11"/>
        <color rgb="FFF15A44"/>
        <rFont val="Arial"/>
        <family val="2"/>
        <scheme val="minor"/>
      </rPr>
      <t>26% - 50%</t>
    </r>
    <r>
      <rPr>
        <sz val="11"/>
        <color theme="3"/>
        <rFont val="Arial"/>
        <family val="2"/>
        <scheme val="minor"/>
      </rPr>
      <t xml:space="preserve">
</t>
    </r>
    <r>
      <rPr>
        <sz val="11"/>
        <color rgb="FFEEBE1C"/>
        <rFont val="Arial"/>
        <family val="2"/>
        <scheme val="minor"/>
      </rPr>
      <t>51% - 75%</t>
    </r>
    <r>
      <rPr>
        <sz val="11"/>
        <color theme="3"/>
        <rFont val="Arial"/>
        <family val="2"/>
        <scheme val="minor"/>
      </rPr>
      <t xml:space="preserve">
</t>
    </r>
    <r>
      <rPr>
        <sz val="11"/>
        <color rgb="FF3DBA99"/>
        <rFont val="Arial"/>
        <family val="2"/>
        <scheme val="minor"/>
      </rPr>
      <t>76% - 100%</t>
    </r>
    <r>
      <rPr>
        <sz val="11"/>
        <color theme="3"/>
        <rFont val="Arial"/>
        <family val="2"/>
        <scheme val="minor"/>
      </rPr>
      <t xml:space="preserve">
Farveændringer baseret på den procentdel, der er nået</t>
    </r>
  </si>
  <si>
    <r>
      <t xml:space="preserve">• </t>
    </r>
    <r>
      <rPr>
        <b/>
        <sz val="13"/>
        <color theme="1" tint="0.34998626667073579"/>
        <rFont val="Arial"/>
        <family val="2"/>
        <scheme val="minor"/>
      </rPr>
      <t>Regelmæssige kontakter</t>
    </r>
    <r>
      <rPr>
        <sz val="13"/>
        <color theme="1" tint="0.34998626667073579"/>
        <rFont val="Arial"/>
        <family val="2"/>
        <scheme val="minor"/>
      </rPr>
      <t xml:space="preserve"> – personer, du gerne vil holde kontakten med med jævne mellemrum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</si>
</sst>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 #,##0.00\ &quot;Kč&quot;_-;\-* #,##0.00\ &quot;Kč&quot;_-;_-* &quot;-&quot;??\ &quot;Kč&quot;_-;_-@_-"/>
    <numFmt numFmtId="167" formatCode="_-* #,##0\ &quot;Kč&quot;_-;\-* #,##0\ &quot;Kč&quot;_-;_-* &quot;-&quot;\ &quot;Kč&quot;_-;_-@_-"/>
  </numFmts>
  <fonts count="38" x14ac:knownFonts="1">
    <font>
      <sz val="9"/>
      <color theme="1" tint="0.14996795556505021"/>
      <name val="Arial"/>
      <family val="2"/>
      <scheme val="minor"/>
    </font>
    <font>
      <sz val="11"/>
      <color theme="1"/>
      <name val="Arial"/>
      <family val="2"/>
      <scheme val="minor"/>
    </font>
    <font>
      <b/>
      <sz val="22"/>
      <color theme="0"/>
      <name val="Trebuchet MS"/>
      <family val="2"/>
      <scheme val="major"/>
    </font>
    <font>
      <b/>
      <sz val="16"/>
      <color theme="5"/>
      <name val="Trebuchet MS"/>
      <family val="2"/>
      <scheme val="major"/>
    </font>
    <font>
      <b/>
      <sz val="12"/>
      <color theme="0"/>
      <name val="Trebuchet MS"/>
      <family val="2"/>
      <scheme val="major"/>
    </font>
    <font>
      <sz val="9"/>
      <color theme="1" tint="0.14996795556505021"/>
      <name val="Calibri"/>
      <family val="2"/>
    </font>
    <font>
      <b/>
      <sz val="16"/>
      <color theme="6"/>
      <name val="Trebuchet MS"/>
      <family val="2"/>
      <scheme val="major"/>
    </font>
    <font>
      <b/>
      <sz val="16"/>
      <color theme="4"/>
      <name val="Trebuchet MS"/>
      <family val="2"/>
      <scheme val="major"/>
    </font>
    <font>
      <b/>
      <sz val="16"/>
      <color theme="7"/>
      <name val="Trebuchet MS"/>
      <family val="2"/>
      <scheme val="major"/>
    </font>
    <font>
      <sz val="13"/>
      <color theme="1" tint="0.34998626667073579"/>
      <name val="Arial"/>
      <family val="2"/>
      <scheme val="minor"/>
    </font>
    <font>
      <b/>
      <sz val="13"/>
      <color theme="1" tint="0.34998626667073579"/>
      <name val="Arial"/>
      <family val="2"/>
      <scheme val="minor"/>
    </font>
    <font>
      <i/>
      <sz val="13"/>
      <color theme="1" tint="0.34998626667073579"/>
      <name val="Arial"/>
      <family val="2"/>
      <scheme val="minor"/>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u/>
      <sz val="9"/>
      <color theme="10"/>
      <name val="Arial"/>
      <family val="2"/>
      <scheme val="minor"/>
    </font>
    <font>
      <u/>
      <sz val="13"/>
      <color theme="10"/>
      <name val="Arial"/>
      <family val="2"/>
      <scheme val="minor"/>
    </font>
    <font>
      <sz val="12"/>
      <color theme="1" tint="0.34998626667073579"/>
      <name val="Arial"/>
      <family val="2"/>
      <scheme val="minor"/>
    </font>
    <font>
      <b/>
      <sz val="12"/>
      <color rgb="FFF15A44"/>
      <name val="Arial"/>
      <family val="2"/>
      <scheme val="minor"/>
    </font>
    <font>
      <b/>
      <sz val="12"/>
      <color rgb="FFEEBE1C"/>
      <name val="Arial"/>
      <family val="2"/>
      <scheme val="minor"/>
    </font>
    <font>
      <b/>
      <sz val="12"/>
      <color rgb="FF3DBA99"/>
      <name val="Arial"/>
      <family val="2"/>
      <scheme val="minor"/>
    </font>
    <font>
      <b/>
      <sz val="12"/>
      <color theme="5"/>
      <name val="Arial"/>
      <family val="2"/>
      <scheme val="minor"/>
    </font>
    <font>
      <b/>
      <sz val="12"/>
      <color theme="6"/>
      <name val="Arial"/>
      <family val="2"/>
      <scheme val="minor"/>
    </font>
    <font>
      <b/>
      <sz val="12"/>
      <color theme="4"/>
      <name val="Arial"/>
      <family val="2"/>
      <scheme val="minor"/>
    </font>
    <font>
      <u/>
      <sz val="9"/>
      <color theme="11"/>
      <name val="Arial"/>
      <family val="2"/>
      <scheme val="minor"/>
    </font>
    <font>
      <sz val="9"/>
      <color theme="1" tint="0.1499679555650502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Protection="0">
      <alignment horizontal="center" vertical="center"/>
    </xf>
    <xf numFmtId="0" fontId="3" fillId="0" borderId="0" applyNumberFormat="0" applyFill="0" applyProtection="0">
      <alignment horizontal="left" vertical="center" indent="3"/>
    </xf>
    <xf numFmtId="0" fontId="4" fillId="0" borderId="0" applyNumberFormat="0" applyFill="0" applyAlignment="0" applyProtection="0"/>
    <xf numFmtId="0" fontId="9" fillId="0" borderId="0" applyNumberFormat="0" applyFill="0" applyBorder="0" applyAlignment="0" applyProtection="0"/>
    <xf numFmtId="0" fontId="12" fillId="6" borderId="1"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9" fontId="26" fillId="0" borderId="0" applyFont="0" applyFill="0" applyBorder="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6" applyNumberFormat="0" applyAlignment="0" applyProtection="0"/>
    <xf numFmtId="0" fontId="32" fillId="12" borderId="1" applyNumberFormat="0" applyAlignment="0" applyProtection="0"/>
    <xf numFmtId="0" fontId="33" fillId="0" borderId="7" applyNumberFormat="0" applyFill="0" applyAlignment="0" applyProtection="0"/>
    <xf numFmtId="0" fontId="34" fillId="13" borderId="8" applyNumberFormat="0" applyAlignment="0" applyProtection="0"/>
    <xf numFmtId="0" fontId="35" fillId="0" borderId="0" applyNumberFormat="0" applyFill="0" applyBorder="0" applyAlignment="0" applyProtection="0"/>
    <xf numFmtId="0" fontId="26" fillId="14" borderId="9" applyNumberFormat="0" applyFont="0" applyAlignment="0" applyProtection="0"/>
    <xf numFmtId="0" fontId="36" fillId="0" borderId="10"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51">
    <xf numFmtId="0" fontId="0" fillId="0" borderId="0" xfId="0"/>
    <xf numFmtId="0" fontId="9" fillId="0" borderId="0" xfId="4"/>
    <xf numFmtId="0" fontId="3" fillId="0" borderId="0" xfId="2">
      <alignment horizontal="left" vertical="center" indent="3"/>
    </xf>
    <xf numFmtId="0" fontId="0" fillId="0" borderId="0" xfId="0" applyAlignment="1">
      <alignment vertical="top"/>
    </xf>
    <xf numFmtId="0" fontId="4" fillId="0" borderId="0" xfId="3" applyAlignment="1">
      <alignment vertical="center"/>
    </xf>
    <xf numFmtId="0" fontId="4" fillId="2" borderId="0" xfId="3" applyFill="1" applyAlignment="1">
      <alignment vertical="center"/>
    </xf>
    <xf numFmtId="0" fontId="4" fillId="3" borderId="0" xfId="3" applyFill="1" applyAlignment="1">
      <alignment vertical="center"/>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5" fillId="0" borderId="0" xfId="0" applyFont="1" applyAlignment="1">
      <alignment vertical="top" wrapText="1"/>
    </xf>
    <xf numFmtId="0" fontId="6" fillId="0" borderId="0" xfId="2" applyFont="1">
      <alignment horizontal="left" vertical="center" indent="3"/>
    </xf>
    <xf numFmtId="0" fontId="4" fillId="5" borderId="0" xfId="3" applyFill="1" applyAlignment="1">
      <alignment vertical="center"/>
    </xf>
    <xf numFmtId="0" fontId="7" fillId="0" borderId="0" xfId="2" applyFont="1">
      <alignment horizontal="left" vertical="center" indent="3"/>
    </xf>
    <xf numFmtId="0" fontId="4" fillId="4" borderId="0" xfId="3" applyFill="1" applyAlignment="1">
      <alignment vertical="center"/>
    </xf>
    <xf numFmtId="0" fontId="9" fillId="0" borderId="0" xfId="4"/>
    <xf numFmtId="0" fontId="9" fillId="0" borderId="0" xfId="4"/>
    <xf numFmtId="0" fontId="4" fillId="3" borderId="0" xfId="3" applyFill="1" applyAlignment="1">
      <alignment horizontal="left" vertical="center"/>
    </xf>
    <xf numFmtId="0" fontId="10" fillId="0" borderId="0" xfId="4" applyFont="1"/>
    <xf numFmtId="0" fontId="4" fillId="2" borderId="0" xfId="3" applyFill="1"/>
    <xf numFmtId="0" fontId="4" fillId="5" borderId="0" xfId="3" applyFill="1"/>
    <xf numFmtId="0" fontId="4" fillId="3" borderId="0" xfId="3" applyFill="1" applyAlignment="1">
      <alignment horizontal="center"/>
    </xf>
    <xf numFmtId="0" fontId="12" fillId="0" borderId="0" xfId="5" applyFill="1" applyBorder="1"/>
    <xf numFmtId="0" fontId="12" fillId="0" borderId="0" xfId="5" applyFill="1" applyBorder="1" applyAlignment="1">
      <alignment wrapText="1"/>
    </xf>
    <xf numFmtId="0" fontId="12" fillId="0" borderId="0" xfId="5" applyFill="1" applyBorder="1" applyAlignment="1">
      <alignment horizontal="center" vertical="center"/>
    </xf>
    <xf numFmtId="14" fontId="12" fillId="0" borderId="0" xfId="5" applyNumberFormat="1" applyFill="1" applyBorder="1" applyAlignment="1">
      <alignment horizontal="center" vertical="center"/>
    </xf>
    <xf numFmtId="9" fontId="12" fillId="0" borderId="0" xfId="5" applyNumberFormat="1" applyFill="1" applyBorder="1" applyAlignment="1">
      <alignment horizontal="center" vertical="center"/>
    </xf>
    <xf numFmtId="0" fontId="9" fillId="0" borderId="0" xfId="4"/>
    <xf numFmtId="0" fontId="18" fillId="0" borderId="0" xfId="4" applyFont="1"/>
    <xf numFmtId="0" fontId="22" fillId="0" borderId="0" xfId="4" applyFont="1"/>
    <xf numFmtId="0" fontId="23" fillId="0" borderId="0" xfId="4" applyFont="1"/>
    <xf numFmtId="0" fontId="24" fillId="0" borderId="0" xfId="4" applyFont="1"/>
    <xf numFmtId="0" fontId="4" fillId="7" borderId="0" xfId="3" applyFill="1"/>
    <xf numFmtId="0" fontId="21" fillId="8" borderId="0" xfId="4" applyFont="1" applyFill="1"/>
    <xf numFmtId="0" fontId="8" fillId="8" borderId="0" xfId="2" applyFont="1" applyFill="1">
      <alignment horizontal="left" vertical="center" indent="3"/>
    </xf>
    <xf numFmtId="0" fontId="19" fillId="8" borderId="0" xfId="4" applyFont="1" applyFill="1"/>
    <xf numFmtId="0" fontId="20" fillId="8" borderId="0" xfId="4" applyFont="1" applyFill="1"/>
    <xf numFmtId="0" fontId="4" fillId="7" borderId="0" xfId="3" applyFill="1" applyAlignment="1">
      <alignment vertical="center"/>
    </xf>
    <xf numFmtId="0" fontId="9" fillId="0" borderId="0" xfId="4" applyAlignment="1">
      <alignment wrapText="1"/>
    </xf>
    <xf numFmtId="0" fontId="9" fillId="0" borderId="0" xfId="4"/>
    <xf numFmtId="0" fontId="17" fillId="0" borderId="0" xfId="6" applyFont="1" applyAlignment="1">
      <alignment horizontal="left" vertical="center" wrapText="1" indent="2"/>
    </xf>
    <xf numFmtId="0" fontId="2" fillId="7" borderId="0" xfId="1" applyFill="1" applyAlignment="1">
      <alignment horizontal="center" vertical="center"/>
    </xf>
    <xf numFmtId="0" fontId="9" fillId="0" borderId="0" xfId="4" applyAlignment="1">
      <alignment horizontal="left" indent="4"/>
    </xf>
    <xf numFmtId="0" fontId="2" fillId="2" borderId="0" xfId="1" applyFill="1" applyAlignment="1">
      <alignment horizontal="center" vertical="center"/>
    </xf>
    <xf numFmtId="0" fontId="2" fillId="5" borderId="0" xfId="1" applyFill="1" applyAlignment="1">
      <alignment horizontal="center" vertical="center"/>
    </xf>
    <xf numFmtId="0" fontId="2" fillId="4" borderId="0" xfId="1" applyFill="1" applyAlignment="1">
      <alignment horizontal="center" vertical="center"/>
    </xf>
    <xf numFmtId="0" fontId="4" fillId="3" borderId="0" xfId="3" applyFill="1" applyAlignment="1">
      <alignment horizontal="center" vertical="center"/>
    </xf>
    <xf numFmtId="0" fontId="12" fillId="0" borderId="2" xfId="5" applyFill="1" applyBorder="1" applyAlignment="1">
      <alignment vertical="center" wrapText="1"/>
    </xf>
    <xf numFmtId="0" fontId="12" fillId="0" borderId="3" xfId="5" applyFill="1" applyBorder="1" applyAlignment="1">
      <alignment vertical="center" wrapText="1"/>
    </xf>
    <xf numFmtId="0" fontId="12" fillId="0" borderId="4" xfId="5" applyFill="1" applyBorder="1" applyAlignment="1">
      <alignment vertical="center" wrapText="1"/>
    </xf>
    <xf numFmtId="0" fontId="2" fillId="3" borderId="0" xfId="1" applyFill="1" applyAlignment="1">
      <alignment horizontal="center" vertical="center"/>
    </xf>
  </cellXfs>
  <cellStyles count="49">
    <cellStyle name="20 % - Farve1" xfId="26" builtinId="30" customBuiltin="1"/>
    <cellStyle name="20 % - Farve2" xfId="30" builtinId="34" customBuiltin="1"/>
    <cellStyle name="20 % - Farve3" xfId="34" builtinId="38" customBuiltin="1"/>
    <cellStyle name="20 % - Farve4" xfId="38" builtinId="42" customBuiltin="1"/>
    <cellStyle name="20 % - Farve5" xfId="42" builtinId="46" customBuiltin="1"/>
    <cellStyle name="20 % - Farve6" xfId="46" builtinId="50" customBuiltin="1"/>
    <cellStyle name="40 % - Farve1" xfId="27" builtinId="31" customBuiltin="1"/>
    <cellStyle name="40 % - Farve2" xfId="31" builtinId="35" customBuiltin="1"/>
    <cellStyle name="40 % - Farve3" xfId="35" builtinId="39" customBuiltin="1"/>
    <cellStyle name="40 % - Farve4" xfId="39" builtinId="43" customBuiltin="1"/>
    <cellStyle name="40 % - Farve5" xfId="43" builtinId="47" customBuiltin="1"/>
    <cellStyle name="40 % - Farve6" xfId="47" builtinId="51" customBuiltin="1"/>
    <cellStyle name="60 % - Farve1" xfId="28" builtinId="32" customBuiltin="1"/>
    <cellStyle name="60 % - Farve2" xfId="32" builtinId="36" customBuiltin="1"/>
    <cellStyle name="60 % - Farve3" xfId="36" builtinId="40" customBuiltin="1"/>
    <cellStyle name="60 % - Farve4" xfId="40" builtinId="44" customBuiltin="1"/>
    <cellStyle name="60 % - Farve5" xfId="44" builtinId="48" customBuiltin="1"/>
    <cellStyle name="60 % - Farve6" xfId="48" builtinId="52" customBuiltin="1"/>
    <cellStyle name="Advarselstekst" xfId="22" builtinId="11" customBuiltin="1"/>
    <cellStyle name="Bemærk!" xfId="23" builtinId="10" customBuiltin="1"/>
    <cellStyle name="Beregning" xfId="19" builtinId="22" customBuiltin="1"/>
    <cellStyle name="Besøgt link" xfId="7" builtinId="9" customBuiltin="1"/>
    <cellStyle name="Farve1" xfId="25" builtinId="29" customBuiltin="1"/>
    <cellStyle name="Farve2" xfId="29" builtinId="33" customBuiltin="1"/>
    <cellStyle name="Farve3" xfId="33" builtinId="37" customBuiltin="1"/>
    <cellStyle name="Farve4" xfId="37" builtinId="41" customBuiltin="1"/>
    <cellStyle name="Farve5" xfId="41" builtinId="45" customBuiltin="1"/>
    <cellStyle name="Farve6" xfId="45" builtinId="49" customBuiltin="1"/>
    <cellStyle name="Forklarende tekst" xfId="4" builtinId="53" customBuiltin="1"/>
    <cellStyle name="God" xfId="15" builtinId="26" customBuiltin="1"/>
    <cellStyle name="Input" xfId="5" builtinId="20" customBuiltin="1"/>
    <cellStyle name="Komma" xfId="8" builtinId="3" customBuiltin="1"/>
    <cellStyle name="Komma [0]" xfId="9" builtinId="6" customBuiltin="1"/>
    <cellStyle name="Kontrollér celle" xfId="21" builtinId="23" customBuiltin="1"/>
    <cellStyle name="Link" xfId="6" builtinId="8" customBuiltin="1"/>
    <cellStyle name="Neutral" xfId="17" builtinId="28" customBuiltin="1"/>
    <cellStyle name="Normal" xfId="0" builtinId="0" customBuiltin="1"/>
    <cellStyle name="Output" xfId="18" builtinId="21" customBuiltin="1"/>
    <cellStyle name="Overskrift 1" xfId="2" builtinId="16" customBuiltin="1"/>
    <cellStyle name="Overskrift 2" xfId="3" builtinId="17" customBuiltin="1"/>
    <cellStyle name="Overskrift 3" xfId="13" builtinId="18" customBuiltin="1"/>
    <cellStyle name="Overskrift 4" xfId="14" builtinId="19" customBuiltin="1"/>
    <cellStyle name="Procent" xfId="12" builtinId="5" customBuiltin="1"/>
    <cellStyle name="Sammenkædet celle" xfId="20" builtinId="24" customBuiltin="1"/>
    <cellStyle name="Titel" xfId="1" builtinId="15" customBuiltin="1"/>
    <cellStyle name="Total" xfId="24" builtinId="25" customBuiltin="1"/>
    <cellStyle name="Ugyldig" xfId="16" builtinId="27" customBuiltin="1"/>
    <cellStyle name="Valuta" xfId="10" builtinId="4" customBuiltin="1"/>
    <cellStyle name="Valuta [0]" xfId="11" builtinId="7" customBuiltin="1"/>
  </cellStyles>
  <dxfs count="86">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font>
        <b val="0"/>
        <i val="0"/>
        <strike val="0"/>
        <condense val="0"/>
        <extend val="0"/>
        <outline val="0"/>
        <shadow val="0"/>
        <u val="none"/>
        <vertAlign val="baseline"/>
        <sz val="11"/>
        <color theme="3"/>
        <name val="Arial"/>
        <family val="2"/>
        <scheme val="minor"/>
      </font>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3"/>
        <name val="Arial"/>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3"/>
        <name val="Arial"/>
        <family val="2"/>
        <scheme val="minor"/>
      </font>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1"/>
        <color theme="3"/>
        <name val="Arial"/>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numFmt numFmtId="1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numFmt numFmtId="1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PivotStyle="PivotStyleLight16">
    <tableStyle name="Kontaktsporing" pivot="0" count="3" xr9:uid="{00000000-0011-0000-FFFF-FFFF00000000}">
      <tableStyleElement type="wholeTable" dxfId="85"/>
      <tableStyleElement type="headerRow" dxfId="84"/>
      <tableStyleElement type="firstColumn" dxfId="83"/>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ustomXml" Target="/customXml/item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calcChain" Target="/xl/calcChain.xml" Id="rId12" /><Relationship Type="http://schemas.openxmlformats.org/officeDocument/2006/relationships/worksheet" Target="/xl/worksheets/sheet24.xml" Id="rId2"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haredStrings" Target="/xl/sharedStrings.xml" Id="rId11" /><Relationship Type="http://schemas.openxmlformats.org/officeDocument/2006/relationships/worksheet" Target="/xl/worksheets/sheet57.xml" Id="rId5" /><Relationship Type="http://schemas.openxmlformats.org/officeDocument/2006/relationships/customXml" Target="/customXml/item32.xml" Id="rId15" /><Relationship Type="http://schemas.openxmlformats.org/officeDocument/2006/relationships/styles" Target="/xl/styles.xml" Id="rId10" /><Relationship Type="http://schemas.openxmlformats.org/officeDocument/2006/relationships/worksheet" Target="/xl/worksheets/sheet48.xml" Id="rId4" /><Relationship Type="http://schemas.openxmlformats.org/officeDocument/2006/relationships/theme" Target="/xl/theme/theme11.xml" Id="rId9" /><Relationship Type="http://schemas.openxmlformats.org/officeDocument/2006/relationships/customXml" Target="/customXml/item23.xml" Id="rId14"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headerRowDxfId="78">
  <autoFilter ref="A3:H9" xr:uid="{00000000-0009-0000-0100-000001000000}"/>
  <tableColumns count="8">
    <tableColumn id="1" xr3:uid="{00000000-0010-0000-0000-000001000000}" name="Navn" totalsRowLabel="Total" dataDxfId="77" totalsRowDxfId="76"/>
    <tableColumn id="2" xr3:uid="{00000000-0010-0000-0000-000002000000}" name="Virksomhed" dataDxfId="75" totalsRowDxfId="74"/>
    <tableColumn id="3" xr3:uid="{00000000-0010-0000-0000-000003000000}" name="Kontaktoplysninger" dataDxfId="73" totalsRowDxfId="72"/>
    <tableColumn id="4" xr3:uid="{00000000-0010-0000-0000-000004000000}" name="Hvor vi har mødt hinanden" dataDxfId="71" totalsRowDxfId="70"/>
    <tableColumn id="5" xr3:uid="{00000000-0010-0000-0000-000005000000}" name="Noter" dataDxfId="69" totalsRowDxfId="68"/>
    <tableColumn id="7" xr3:uid="{00000000-0010-0000-0000-000007000000}" name="Opfølgningsdato" dataDxfId="67" totalsRowDxfId="66"/>
    <tableColumn id="8" xr3:uid="{00000000-0010-0000-0000-000008000000}" name="Udført" dataDxfId="65" totalsRowDxfId="64"/>
    <tableColumn id="9" xr3:uid="{00000000-0010-0000-0000-000009000000}" name="Noter fra samtalen" totalsRowFunction="count" dataDxfId="63" totalsRowDxfId="62"/>
  </tableColumns>
  <tableStyleInfo name="Kontaktsporing"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Acquaint" displayName="tblOccAcquaint" ref="A3:H9" totalsRowShown="0" headerRowDxfId="57">
  <autoFilter ref="A3:H9" xr:uid="{00000000-0009-0000-0100-000004000000}"/>
  <tableColumns count="8">
    <tableColumn id="1" xr3:uid="{00000000-0010-0000-0100-000001000000}" name="Navn" dataDxfId="56"/>
    <tableColumn id="2" xr3:uid="{00000000-0010-0000-0100-000002000000}" name="Virksomhed" dataDxfId="55"/>
    <tableColumn id="3" xr3:uid="{00000000-0010-0000-0100-000003000000}" name="Kontaktoplysninger" dataDxfId="54"/>
    <tableColumn id="4" xr3:uid="{00000000-0010-0000-0100-000004000000}" name="Hvor vi har mødt hinanden" dataDxfId="53"/>
    <tableColumn id="5" xr3:uid="{00000000-0010-0000-0100-000005000000}" name="Noter" dataDxfId="52"/>
    <tableColumn id="7" xr3:uid="{00000000-0010-0000-0100-000007000000}" name="Opfølgningsdato" dataDxfId="51"/>
    <tableColumn id="8" xr3:uid="{00000000-0010-0000-0100-000008000000}" name="Udført" dataDxfId="50"/>
    <tableColumn id="9" xr3:uid="{00000000-0010-0000-0100-000009000000}" name="Noter fra samtalen" dataDxfId="49"/>
  </tableColumns>
  <tableStyleInfo name="Kontaktsporing"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totalsRowShown="0" headerRowDxfId="44">
  <autoFilter ref="A3:H9" xr:uid="{00000000-0009-0000-0100-000005000000}"/>
  <tableColumns count="8">
    <tableColumn id="1" xr3:uid="{00000000-0010-0000-0200-000001000000}" name="Navn" dataDxfId="43"/>
    <tableColumn id="2" xr3:uid="{00000000-0010-0000-0200-000002000000}" name="Virksomhed" dataDxfId="42"/>
    <tableColumn id="3" xr3:uid="{00000000-0010-0000-0200-000003000000}" name="Kontaktoplysninger" dataDxfId="41"/>
    <tableColumn id="4" xr3:uid="{00000000-0010-0000-0200-000004000000}" name="Hvor vi har mødt hinanden" dataDxfId="40"/>
    <tableColumn id="5" xr3:uid="{00000000-0010-0000-0200-000005000000}" name="Noter" dataDxfId="39"/>
    <tableColumn id="7" xr3:uid="{00000000-0010-0000-0200-000007000000}" name="Opfølgningsdato" dataDxfId="38"/>
    <tableColumn id="8" xr3:uid="{00000000-0010-0000-0200-000008000000}" name="Udført" dataDxfId="37"/>
    <tableColumn id="9" xr3:uid="{00000000-0010-0000-0200-000009000000}" name="Noter fra samtalen" dataDxfId="36"/>
  </tableColumns>
  <tableStyleInfo name="Kontaktsporing"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dataCellStyle="Input">
  <autoFilter ref="A14:D17" xr:uid="{00000000-0009-0000-0100-000006000000}"/>
  <tableColumns count="4">
    <tableColumn id="1" xr3:uid="{00000000-0010-0000-0300-000001000000}" name="Mål for kontakter hvert kvartal" totalsRowLabel="Total" dataDxfId="31" totalsRowDxfId="30" dataCellStyle="Input"/>
    <tableColumn id="2" xr3:uid="{00000000-0010-0000-0300-000002000000}" name="Deadline" dataDxfId="29" totalsRowDxfId="28" dataCellStyle="Input"/>
    <tableColumn id="3" xr3:uid="{00000000-0010-0000-0300-000003000000}" name="Faktiske kontakter oprettet hvert kvartal" dataDxfId="27" totalsRowDxfId="26" dataCellStyle="Input"/>
    <tableColumn id="4" xr3:uid="{00000000-0010-0000-0300-000004000000}" name="Resultater" totalsRowFunction="count" dataDxfId="25" totalsRowDxfId="24" dataCellStyle="Input">
      <calculatedColumnFormula>IF(tblGoals[[#This Row],[Mål for kontakter hvert kvartal]]&gt;0,tblGoals[[#This Row],[Faktiske kontakter oprettet hvert kvartal]]/tblGoals[[#This Row],[Mål for kontakter hvert kvartal]],"")</calculatedColumnFormula>
    </tableColumn>
  </tableColumns>
  <tableStyleInfo name="Kontaktsporing"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dataCellStyle="Input">
  <autoFilter ref="A14:D17" xr:uid="{00000000-0009-0000-0100-000002000000}"/>
  <tableColumns count="4">
    <tableColumn id="1" xr3:uid="{00000000-0010-0000-0400-000001000000}" name="Mål for kontakter hvert kvartal" dataDxfId="19" dataCellStyle="Input"/>
    <tableColumn id="2" xr3:uid="{00000000-0010-0000-0400-000002000000}" name="Deadline" dataDxfId="18" dataCellStyle="Input"/>
    <tableColumn id="3" xr3:uid="{00000000-0010-0000-0400-000003000000}" name="Faktiske kontakter oprettet hvert kvartal" dataDxfId="17" dataCellStyle="Input"/>
    <tableColumn id="4" xr3:uid="{00000000-0010-0000-0400-000004000000}" name="Resultater" dataDxfId="16" dataCellStyle="Input">
      <calculatedColumnFormula>IF(tblGoals3[[#This Row],[Mål for kontakter hvert kvartal]]&gt;0,tblGoals3[[#This Row],[Faktiske kontakter oprettet hvert kvartal]]/tblGoals3[[#This Row],[Mål for kontakter hvert kvartal]],"")</calculatedColumnFormula>
    </tableColumn>
  </tableColumns>
  <tableStyleInfo name="Kontaktsporing"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dataCellStyle="Input">
  <autoFilter ref="A14:D17" xr:uid="{00000000-0009-0000-0100-000003000000}"/>
  <tableColumns count="4">
    <tableColumn id="1" xr3:uid="{00000000-0010-0000-0500-000001000000}" name="Mål for kontakter hvert kvartal" dataDxfId="11" dataCellStyle="Input"/>
    <tableColumn id="2" xr3:uid="{00000000-0010-0000-0500-000002000000}" name="Deadline" dataDxfId="10" dataCellStyle="Input"/>
    <tableColumn id="3" xr3:uid="{00000000-0010-0000-0500-000003000000}" name="Faktiske kontakter oprettet hvert kvartal" dataDxfId="9" dataCellStyle="Input"/>
    <tableColumn id="4" xr3:uid="{00000000-0010-0000-0500-000004000000}" name="Resultater" dataDxfId="8" dataCellStyle="Input">
      <calculatedColumnFormula>IF(tblGoals34[[#This Row],[Mål for kontakter hvert kvartal]]&gt;0,tblGoals34[[#This Row],[Faktiske kontakter oprettet hvert kvartal]]/tblGoals34[[#This Row],[Mål for kontakter hvert kvartal]],"")</calculatedColumnFormula>
    </tableColumn>
  </tableColumns>
  <tableStyleInfo name="Kontaktsporing"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dataCellStyle="Input">
  <autoFilter ref="A14:D17" xr:uid="{00000000-0009-0000-0100-000007000000}"/>
  <tableColumns count="4">
    <tableColumn id="1" xr3:uid="{00000000-0010-0000-0600-000001000000}" name="Mål for kontakter hvert kvartal" dataDxfId="3" dataCellStyle="Input"/>
    <tableColumn id="2" xr3:uid="{00000000-0010-0000-0600-000002000000}" name="Deadline" dataDxfId="2" dataCellStyle="Input"/>
    <tableColumn id="3" xr3:uid="{00000000-0010-0000-0600-000003000000}" name="Faktiske kontakter oprettet hvert kvartal" dataDxfId="1" dataCellStyle="Input"/>
    <tableColumn id="4" xr3:uid="{00000000-0010-0000-0600-000004000000}" name="Resultater" dataDxfId="0" dataCellStyle="Input">
      <calculatedColumnFormula>IF(tblGoals348[[#This Row],[Mål for kontakter hvert kvartal]]&gt;0,tblGoals348[[#This Row],[Faktiske kontakter oprettet hvert kvartal]]/tblGoals348[[#This Row],[Mål for kontakter hvert kvartal]],"")</calculatedColumnFormula>
    </tableColumn>
  </tableColumns>
  <tableStyleInfo name="Kontaktsporing" showFirstColumn="0" showLastColumn="0" showRowStripes="1" showColumnStripes="0"/>
</table>
</file>

<file path=xl/theme/theme1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printerSettings" Target="/xl/printerSettings/printerSettings15.bin" Id="rId2" /><Relationship Type="http://schemas.openxmlformats.org/officeDocument/2006/relationships/hyperlink" Target="https://support.office.com/en-us/article/Start-a-new-line-of-text-inside-a-cell-f1cb5f4f-5830-4732-80da-d59bb91a6825?ui=en-US&amp;rs=en-US&amp;ad=US" TargetMode="External"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table" Target="/xl/tables/table37.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6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7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tabSelected="1" zoomScaleNormal="100" workbookViewId="0">
      <selection sqref="A1:C1"/>
    </sheetView>
  </sheetViews>
  <sheetFormatPr defaultRowHeight="24" customHeight="1" x14ac:dyDescent="0.2"/>
  <cols>
    <col min="1" max="1" width="6.5703125" customWidth="1"/>
    <col min="2" max="2" width="35.7109375" customWidth="1"/>
    <col min="3" max="3" width="25.28515625" customWidth="1"/>
    <col min="4" max="4" width="27.42578125" customWidth="1"/>
    <col min="5" max="5" width="29.5703125" customWidth="1"/>
    <col min="6" max="6" width="17.28515625" customWidth="1"/>
    <col min="7" max="7" width="32.5703125" customWidth="1"/>
  </cols>
  <sheetData>
    <row r="1" spans="1:7" ht="33.75" customHeight="1" x14ac:dyDescent="0.2">
      <c r="A1" s="41" t="s">
        <v>0</v>
      </c>
      <c r="B1" s="41"/>
      <c r="C1" s="41"/>
      <c r="D1" s="34" t="s">
        <v>19</v>
      </c>
    </row>
    <row r="2" spans="1:7" ht="38.25" customHeight="1" x14ac:dyDescent="0.25">
      <c r="A2" s="1"/>
      <c r="B2" s="39" t="s">
        <v>1</v>
      </c>
      <c r="C2" s="39"/>
      <c r="D2" s="39"/>
      <c r="E2" s="39"/>
      <c r="F2" s="39"/>
      <c r="G2" s="39"/>
    </row>
    <row r="3" spans="1:7" ht="24" customHeight="1" x14ac:dyDescent="0.25">
      <c r="A3" s="1"/>
      <c r="B3" s="42" t="s">
        <v>66</v>
      </c>
      <c r="C3" s="42"/>
      <c r="D3" s="42"/>
      <c r="E3" s="42"/>
      <c r="F3" s="42"/>
      <c r="G3" s="42"/>
    </row>
    <row r="4" spans="1:7" ht="24" customHeight="1" x14ac:dyDescent="0.25">
      <c r="A4" s="1"/>
      <c r="B4" s="42" t="s">
        <v>2</v>
      </c>
      <c r="C4" s="42"/>
      <c r="D4" s="42"/>
      <c r="E4" s="42"/>
      <c r="F4" s="42"/>
      <c r="G4" s="42"/>
    </row>
    <row r="5" spans="1:7" ht="24" customHeight="1" x14ac:dyDescent="0.25">
      <c r="A5" s="1"/>
      <c r="B5" s="42" t="s">
        <v>3</v>
      </c>
      <c r="C5" s="42"/>
      <c r="D5" s="42"/>
      <c r="E5" s="42"/>
      <c r="F5" s="42"/>
      <c r="G5" s="42"/>
    </row>
    <row r="6" spans="1:7" ht="28.5" customHeight="1" x14ac:dyDescent="0.25">
      <c r="A6" s="1"/>
      <c r="B6" s="39" t="s">
        <v>4</v>
      </c>
      <c r="C6" s="39"/>
      <c r="D6" s="39"/>
      <c r="E6" s="39"/>
      <c r="F6" s="39"/>
      <c r="G6" s="39"/>
    </row>
    <row r="7" spans="1:7" ht="28.5" customHeight="1" x14ac:dyDescent="0.25">
      <c r="A7" s="1"/>
      <c r="B7" s="38" t="s">
        <v>5</v>
      </c>
      <c r="C7" s="38"/>
      <c r="D7" s="38"/>
      <c r="E7" s="38"/>
      <c r="F7" s="38"/>
      <c r="G7" s="38"/>
    </row>
    <row r="8" spans="1:7" ht="28.5" customHeight="1" x14ac:dyDescent="0.25">
      <c r="A8" s="16"/>
      <c r="B8" s="40" t="s">
        <v>6</v>
      </c>
      <c r="C8" s="40"/>
      <c r="D8" s="40"/>
      <c r="E8" s="40"/>
      <c r="F8" s="40"/>
      <c r="G8" s="40"/>
    </row>
    <row r="9" spans="1:7" ht="39" customHeight="1" x14ac:dyDescent="0.25">
      <c r="A9" s="1"/>
      <c r="B9" s="38" t="s">
        <v>7</v>
      </c>
      <c r="C9" s="38"/>
      <c r="D9" s="38"/>
      <c r="E9" s="38"/>
      <c r="F9" s="38"/>
      <c r="G9" s="38"/>
    </row>
    <row r="10" spans="1:7" ht="39" customHeight="1" x14ac:dyDescent="0.25">
      <c r="A10" s="1"/>
      <c r="B10" s="38" t="s">
        <v>8</v>
      </c>
      <c r="C10" s="38"/>
      <c r="D10" s="38"/>
      <c r="E10" s="38"/>
      <c r="F10" s="38"/>
      <c r="G10" s="38"/>
    </row>
    <row r="11" spans="1:7" ht="28.5" customHeight="1" x14ac:dyDescent="0.25">
      <c r="A11" s="1"/>
      <c r="B11" s="39" t="s">
        <v>9</v>
      </c>
      <c r="C11" s="39"/>
      <c r="D11" s="39"/>
      <c r="E11" s="39"/>
      <c r="F11" s="39"/>
      <c r="G11" s="39"/>
    </row>
    <row r="12" spans="1:7" ht="28.5" customHeight="1" x14ac:dyDescent="0.25">
      <c r="A12" s="1"/>
      <c r="B12" s="39" t="s">
        <v>10</v>
      </c>
      <c r="C12" s="39"/>
      <c r="D12" s="39"/>
      <c r="E12" s="39"/>
      <c r="F12" s="39"/>
      <c r="G12" s="39"/>
    </row>
    <row r="13" spans="1:7" ht="28.5" customHeight="1" x14ac:dyDescent="0.25">
      <c r="A13" s="15"/>
      <c r="B13" s="15" t="s">
        <v>11</v>
      </c>
      <c r="C13" s="15"/>
      <c r="D13" s="15"/>
      <c r="E13" s="15"/>
      <c r="F13" s="15"/>
      <c r="G13" s="15"/>
    </row>
    <row r="14" spans="1:7" ht="37.5" customHeight="1" x14ac:dyDescent="0.25">
      <c r="A14" s="1"/>
      <c r="B14" s="28"/>
      <c r="C14" s="35" t="s">
        <v>15</v>
      </c>
      <c r="D14" s="36" t="s">
        <v>20</v>
      </c>
      <c r="E14" s="33" t="s">
        <v>24</v>
      </c>
      <c r="F14" s="1"/>
      <c r="G14" s="1"/>
    </row>
    <row r="15" spans="1:7" ht="19.5" customHeight="1" x14ac:dyDescent="0.25">
      <c r="A15" s="1"/>
      <c r="B15" s="29" t="s">
        <v>12</v>
      </c>
      <c r="C15" s="28" t="s">
        <v>16</v>
      </c>
      <c r="D15" s="28" t="s">
        <v>21</v>
      </c>
      <c r="E15" s="28" t="s">
        <v>25</v>
      </c>
      <c r="F15" s="1"/>
      <c r="G15" s="1"/>
    </row>
    <row r="16" spans="1:7" ht="19.5" customHeight="1" x14ac:dyDescent="0.25">
      <c r="A16" s="1"/>
      <c r="B16" s="30" t="s">
        <v>13</v>
      </c>
      <c r="C16" s="28" t="s">
        <v>17</v>
      </c>
      <c r="D16" s="28" t="s">
        <v>22</v>
      </c>
      <c r="E16" s="28" t="s">
        <v>26</v>
      </c>
      <c r="F16" s="1"/>
      <c r="G16" s="1"/>
    </row>
    <row r="17" spans="1:7" ht="19.5" customHeight="1" x14ac:dyDescent="0.25">
      <c r="A17" s="1"/>
      <c r="B17" s="31" t="s">
        <v>14</v>
      </c>
      <c r="C17" s="28" t="s">
        <v>18</v>
      </c>
      <c r="D17" s="28" t="s">
        <v>23</v>
      </c>
      <c r="E17" s="28" t="s">
        <v>27</v>
      </c>
      <c r="F17" s="1"/>
      <c r="G17" s="1"/>
    </row>
  </sheetData>
  <mergeCells count="12">
    <mergeCell ref="B6:G6"/>
    <mergeCell ref="A1:C1"/>
    <mergeCell ref="B2:G2"/>
    <mergeCell ref="B3:G3"/>
    <mergeCell ref="B4:G4"/>
    <mergeCell ref="B5:G5"/>
    <mergeCell ref="B7:G7"/>
    <mergeCell ref="B9:G9"/>
    <mergeCell ref="B10:G10"/>
    <mergeCell ref="B11:G11"/>
    <mergeCell ref="B12:G12"/>
    <mergeCell ref="B8:G8"/>
  </mergeCells>
  <conditionalFormatting sqref="C14:E14">
    <cfRule type="iconSet" priority="1">
      <iconSet>
        <cfvo type="percent" val="0"/>
        <cfvo type="formula" val="&quot;Gul&quot;"/>
        <cfvo type="formula" val="&quot;Grøn&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84" orientation="landscape" horizontalDpi="4294967293"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32.7109375" customWidth="1"/>
    <col min="5" max="5" width="30.42578125" customWidth="1"/>
    <col min="6" max="6" width="22.42578125" customWidth="1"/>
    <col min="7" max="7" width="12.28515625" customWidth="1"/>
    <col min="8" max="8" width="37.85546875" customWidth="1"/>
  </cols>
  <sheetData>
    <row r="1" spans="1:8" ht="33.75" customHeight="1" x14ac:dyDescent="0.2">
      <c r="A1" s="43" t="s">
        <v>0</v>
      </c>
      <c r="B1" s="43"/>
      <c r="C1" s="43"/>
      <c r="D1" s="2" t="s">
        <v>12</v>
      </c>
    </row>
    <row r="2" spans="1:8" ht="27" customHeight="1" x14ac:dyDescent="0.2"/>
    <row r="3" spans="1:8" ht="16.5" customHeight="1" x14ac:dyDescent="0.2">
      <c r="A3" s="5" t="s">
        <v>28</v>
      </c>
      <c r="B3" s="5" t="s">
        <v>30</v>
      </c>
      <c r="C3" s="5" t="s">
        <v>33</v>
      </c>
      <c r="D3" s="37" t="s">
        <v>36</v>
      </c>
      <c r="E3" s="37" t="s">
        <v>39</v>
      </c>
      <c r="F3" s="6" t="s">
        <v>42</v>
      </c>
      <c r="G3" s="17" t="s">
        <v>43</v>
      </c>
      <c r="H3" s="4" t="s">
        <v>46</v>
      </c>
    </row>
    <row r="4" spans="1:8" ht="60" x14ac:dyDescent="0.2">
      <c r="A4" s="7" t="s">
        <v>29</v>
      </c>
      <c r="B4" s="7" t="s">
        <v>31</v>
      </c>
      <c r="C4" s="7" t="s">
        <v>34</v>
      </c>
      <c r="D4" s="7" t="s">
        <v>37</v>
      </c>
      <c r="E4" s="7" t="s">
        <v>40</v>
      </c>
      <c r="F4" s="9">
        <f ca="1">TODAY()+8</f>
        <v>44400</v>
      </c>
      <c r="G4" s="8" t="s">
        <v>44</v>
      </c>
      <c r="H4" s="7"/>
    </row>
    <row r="5" spans="1:8" ht="84" x14ac:dyDescent="0.2">
      <c r="A5" s="7" t="s">
        <v>28</v>
      </c>
      <c r="B5" s="7" t="s">
        <v>32</v>
      </c>
      <c r="C5" s="7" t="s">
        <v>35</v>
      </c>
      <c r="D5" s="7" t="s">
        <v>38</v>
      </c>
      <c r="E5" s="7" t="s">
        <v>41</v>
      </c>
      <c r="F5" s="9">
        <f ca="1">TODAY()-3</f>
        <v>44389</v>
      </c>
      <c r="G5" s="8" t="s">
        <v>45</v>
      </c>
      <c r="H5" s="7"/>
    </row>
    <row r="6" spans="1:8" ht="84" x14ac:dyDescent="0.2">
      <c r="A6" s="7" t="s">
        <v>28</v>
      </c>
      <c r="B6" s="7" t="s">
        <v>32</v>
      </c>
      <c r="C6" s="7" t="s">
        <v>35</v>
      </c>
      <c r="D6" s="7" t="s">
        <v>38</v>
      </c>
      <c r="E6" s="7" t="s">
        <v>41</v>
      </c>
      <c r="F6" s="9">
        <f ca="1">TODAY()+-3</f>
        <v>44389</v>
      </c>
      <c r="G6" s="8" t="s">
        <v>44</v>
      </c>
      <c r="H6" s="7"/>
    </row>
    <row r="7" spans="1:8" ht="84" x14ac:dyDescent="0.2">
      <c r="A7" s="7" t="s">
        <v>28</v>
      </c>
      <c r="B7" s="7" t="s">
        <v>32</v>
      </c>
      <c r="C7" s="7" t="s">
        <v>35</v>
      </c>
      <c r="D7" s="7" t="s">
        <v>38</v>
      </c>
      <c r="E7" s="7" t="s">
        <v>41</v>
      </c>
      <c r="F7" s="9">
        <f ca="1">TODAY()+6</f>
        <v>44398</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82" priority="1">
      <formula>G4="JA"</formula>
    </cfRule>
    <cfRule type="expression" dxfId="81" priority="3">
      <formula>AND(F4&lt;&gt;"",F4-TODAY()&gt;3,F4-TODAY()&lt;8)</formula>
    </cfRule>
    <cfRule type="expression" dxfId="80" priority="4">
      <formula>AND(F4&lt;&gt;"",F4-TODAY()&gt;7)</formula>
    </cfRule>
    <cfRule type="expression" dxfId="79"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32.7109375" customWidth="1"/>
    <col min="5" max="5" width="30.42578125" customWidth="1"/>
    <col min="6" max="6" width="22.42578125" customWidth="1"/>
    <col min="7" max="7" width="12.28515625" customWidth="1"/>
    <col min="8" max="8" width="37.85546875" customWidth="1"/>
  </cols>
  <sheetData>
    <row r="1" spans="1:8" ht="33.75" customHeight="1" x14ac:dyDescent="0.2">
      <c r="A1" s="44" t="s">
        <v>0</v>
      </c>
      <c r="B1" s="44"/>
      <c r="C1" s="44"/>
      <c r="D1" s="11" t="s">
        <v>13</v>
      </c>
    </row>
    <row r="2" spans="1:8" ht="27" customHeight="1" x14ac:dyDescent="0.2"/>
    <row r="3" spans="1:8" ht="16.5" customHeight="1" x14ac:dyDescent="0.2">
      <c r="A3" s="12" t="s">
        <v>28</v>
      </c>
      <c r="B3" s="12" t="s">
        <v>30</v>
      </c>
      <c r="C3" s="12" t="s">
        <v>33</v>
      </c>
      <c r="D3" s="37" t="s">
        <v>36</v>
      </c>
      <c r="E3" s="37" t="s">
        <v>39</v>
      </c>
      <c r="F3" s="6" t="s">
        <v>42</v>
      </c>
      <c r="G3" s="17" t="s">
        <v>43</v>
      </c>
      <c r="H3" s="4" t="s">
        <v>46</v>
      </c>
    </row>
    <row r="4" spans="1:8" ht="60" x14ac:dyDescent="0.2">
      <c r="A4" s="7" t="s">
        <v>29</v>
      </c>
      <c r="B4" s="7" t="s">
        <v>31</v>
      </c>
      <c r="C4" s="7" t="s">
        <v>47</v>
      </c>
      <c r="D4" s="7" t="s">
        <v>48</v>
      </c>
      <c r="E4" s="7" t="s">
        <v>49</v>
      </c>
      <c r="F4" s="9">
        <f ca="1">TODAY()+90</f>
        <v>44482</v>
      </c>
      <c r="G4" s="8" t="s">
        <v>44</v>
      </c>
      <c r="H4" s="7"/>
    </row>
    <row r="5" spans="1:8" ht="84" x14ac:dyDescent="0.2">
      <c r="A5" s="7" t="s">
        <v>28</v>
      </c>
      <c r="B5" s="7" t="s">
        <v>32</v>
      </c>
      <c r="C5" s="7" t="s">
        <v>35</v>
      </c>
      <c r="D5" s="7" t="s">
        <v>38</v>
      </c>
      <c r="E5" s="7" t="s">
        <v>41</v>
      </c>
      <c r="F5" s="9">
        <f ca="1">TODAY()-3</f>
        <v>44389</v>
      </c>
      <c r="G5" s="8" t="s">
        <v>45</v>
      </c>
      <c r="H5" s="7"/>
    </row>
    <row r="6" spans="1:8" ht="84" x14ac:dyDescent="0.2">
      <c r="A6" s="7" t="s">
        <v>28</v>
      </c>
      <c r="B6" s="7" t="s">
        <v>32</v>
      </c>
      <c r="C6" s="7" t="s">
        <v>35</v>
      </c>
      <c r="D6" s="7" t="s">
        <v>38</v>
      </c>
      <c r="E6" s="7" t="s">
        <v>41</v>
      </c>
      <c r="F6" s="9">
        <f ca="1">TODAY()+-3</f>
        <v>44389</v>
      </c>
      <c r="G6" s="8" t="s">
        <v>44</v>
      </c>
      <c r="H6" s="7"/>
    </row>
    <row r="7" spans="1:8" ht="84" x14ac:dyDescent="0.2">
      <c r="A7" s="7" t="s">
        <v>28</v>
      </c>
      <c r="B7" s="7" t="s">
        <v>32</v>
      </c>
      <c r="C7" s="7" t="s">
        <v>35</v>
      </c>
      <c r="D7" s="7" t="s">
        <v>38</v>
      </c>
      <c r="E7" s="7" t="s">
        <v>41</v>
      </c>
      <c r="F7" s="9">
        <f ca="1">TODAY()+40</f>
        <v>44432</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61" priority="1">
      <formula>G4="JA"</formula>
    </cfRule>
    <cfRule type="expression" dxfId="60" priority="3">
      <formula>AND(F4&lt;&gt;"",F4-TODAY()&gt;7,F4-TODAY()&lt;46)</formula>
    </cfRule>
    <cfRule type="expression" dxfId="59" priority="4">
      <formula>AND(F4&lt;&gt;"",F4-TODAY()&gt;45)</formula>
    </cfRule>
    <cfRule type="expression" dxfId="58"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32.7109375" customWidth="1"/>
    <col min="5" max="5" width="30.42578125" customWidth="1"/>
    <col min="6" max="6" width="22.42578125" customWidth="1"/>
    <col min="7" max="7" width="12.28515625" customWidth="1"/>
    <col min="8" max="8" width="37.85546875" customWidth="1"/>
  </cols>
  <sheetData>
    <row r="1" spans="1:8" ht="33.75" customHeight="1" x14ac:dyDescent="0.2">
      <c r="A1" s="45" t="s">
        <v>0</v>
      </c>
      <c r="B1" s="45"/>
      <c r="C1" s="45"/>
      <c r="D1" s="13" t="s">
        <v>14</v>
      </c>
    </row>
    <row r="2" spans="1:8" ht="27" customHeight="1" x14ac:dyDescent="0.2"/>
    <row r="3" spans="1:8" ht="16.5" customHeight="1" x14ac:dyDescent="0.2">
      <c r="A3" s="14" t="s">
        <v>28</v>
      </c>
      <c r="B3" s="14" t="s">
        <v>30</v>
      </c>
      <c r="C3" s="14" t="s">
        <v>33</v>
      </c>
      <c r="D3" s="37" t="s">
        <v>36</v>
      </c>
      <c r="E3" s="37" t="s">
        <v>39</v>
      </c>
      <c r="F3" s="6" t="s">
        <v>42</v>
      </c>
      <c r="G3" s="17" t="s">
        <v>43</v>
      </c>
      <c r="H3" s="4" t="s">
        <v>46</v>
      </c>
    </row>
    <row r="4" spans="1:8" ht="60" x14ac:dyDescent="0.2">
      <c r="A4" s="7" t="s">
        <v>29</v>
      </c>
      <c r="B4" s="7" t="s">
        <v>50</v>
      </c>
      <c r="C4" s="7" t="s">
        <v>51</v>
      </c>
      <c r="D4" s="7" t="s">
        <v>52</v>
      </c>
      <c r="E4" s="7" t="s">
        <v>53</v>
      </c>
      <c r="F4" s="9">
        <f ca="1">TODAY()+89</f>
        <v>44481</v>
      </c>
      <c r="G4" s="8" t="s">
        <v>44</v>
      </c>
      <c r="H4" s="7"/>
    </row>
    <row r="5" spans="1:8" ht="84" x14ac:dyDescent="0.2">
      <c r="A5" s="7" t="s">
        <v>28</v>
      </c>
      <c r="B5" s="7" t="s">
        <v>32</v>
      </c>
      <c r="C5" s="7" t="s">
        <v>35</v>
      </c>
      <c r="D5" s="7" t="s">
        <v>38</v>
      </c>
      <c r="E5" s="7" t="s">
        <v>41</v>
      </c>
      <c r="F5" s="9">
        <f ca="1">TODAY()-3</f>
        <v>44389</v>
      </c>
      <c r="G5" s="8" t="s">
        <v>45</v>
      </c>
      <c r="H5" s="7"/>
    </row>
    <row r="6" spans="1:8" ht="84" x14ac:dyDescent="0.2">
      <c r="A6" s="7" t="s">
        <v>28</v>
      </c>
      <c r="B6" s="7" t="s">
        <v>32</v>
      </c>
      <c r="C6" s="7" t="s">
        <v>35</v>
      </c>
      <c r="D6" s="7" t="s">
        <v>38</v>
      </c>
      <c r="E6" s="7" t="s">
        <v>41</v>
      </c>
      <c r="F6" s="9">
        <f ca="1">TODAY()+-3</f>
        <v>44389</v>
      </c>
      <c r="G6" s="8" t="s">
        <v>44</v>
      </c>
      <c r="H6" s="7"/>
    </row>
    <row r="7" spans="1:8" ht="84" x14ac:dyDescent="0.2">
      <c r="A7" s="7" t="s">
        <v>28</v>
      </c>
      <c r="B7" s="7" t="s">
        <v>32</v>
      </c>
      <c r="C7" s="7" t="s">
        <v>35</v>
      </c>
      <c r="D7" s="7" t="s">
        <v>38</v>
      </c>
      <c r="E7" s="7" t="s">
        <v>41</v>
      </c>
      <c r="F7" s="9">
        <f ca="1">TODAY()+30</f>
        <v>44422</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48" priority="1">
      <formula>G4="JA"</formula>
    </cfRule>
    <cfRule type="expression" dxfId="47" priority="2">
      <formula>AND(F4&lt;&gt;"",F4-TODAY()&gt;14,F4-TODAY()&lt;60)</formula>
    </cfRule>
    <cfRule type="expression" dxfId="46" priority="3">
      <formula>AND(F4&lt;&gt;"",F4-TODAY()&gt;59)</formula>
    </cfRule>
    <cfRule type="expression" dxfId="45"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zoomScaleNormal="100" workbookViewId="0">
      <selection sqref="A1:D1"/>
    </sheetView>
  </sheetViews>
  <sheetFormatPr defaultColWidth="9.140625" defaultRowHeight="25.5" customHeight="1" x14ac:dyDescent="0.2"/>
  <cols>
    <col min="1" max="1" width="38.28515625" style="22" customWidth="1"/>
    <col min="2" max="2" width="13" style="22" customWidth="1"/>
    <col min="3" max="3" width="49" style="22" customWidth="1"/>
    <col min="4" max="4" width="19.7109375" style="22" customWidth="1"/>
    <col min="5" max="5" width="1" style="22" customWidth="1"/>
    <col min="6" max="6" width="28" style="22" customWidth="1"/>
    <col min="7" max="16384" width="9.140625" style="22"/>
  </cols>
  <sheetData>
    <row r="1" spans="1:6" ht="33.75" customHeight="1" x14ac:dyDescent="0.2">
      <c r="A1" s="50" t="s">
        <v>54</v>
      </c>
      <c r="B1" s="50"/>
      <c r="C1" s="50"/>
      <c r="D1" s="50"/>
    </row>
    <row r="2" spans="1:6" ht="38.25" customHeight="1" x14ac:dyDescent="0.25">
      <c r="A2" s="18" t="s">
        <v>19</v>
      </c>
      <c r="B2" s="15"/>
      <c r="C2" s="15"/>
      <c r="D2" s="15"/>
    </row>
    <row r="3" spans="1:6" ht="54.75" customHeight="1" x14ac:dyDescent="0.25">
      <c r="A3" s="38" t="s">
        <v>55</v>
      </c>
      <c r="B3" s="38"/>
      <c r="C3" s="38"/>
      <c r="D3" s="38"/>
      <c r="E3" s="23"/>
      <c r="F3" s="23"/>
    </row>
    <row r="4" spans="1:6" ht="24" customHeight="1" x14ac:dyDescent="0.25">
      <c r="A4" s="15"/>
      <c r="B4" s="15"/>
      <c r="C4" s="15"/>
      <c r="D4" s="15"/>
    </row>
    <row r="5" spans="1:6" ht="24" customHeight="1" x14ac:dyDescent="0.2">
      <c r="A5" s="46" t="s">
        <v>56</v>
      </c>
      <c r="B5" s="46"/>
      <c r="C5" s="46"/>
      <c r="D5" s="46"/>
    </row>
    <row r="6" spans="1:6" ht="21" customHeight="1" x14ac:dyDescent="0.2">
      <c r="A6" s="22" t="s">
        <v>57</v>
      </c>
    </row>
    <row r="7" spans="1:6" ht="21" customHeight="1" x14ac:dyDescent="0.2">
      <c r="A7" s="22"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59</v>
      </c>
      <c r="B14" s="20" t="s">
        <v>62</v>
      </c>
      <c r="C14" s="32" t="s">
        <v>63</v>
      </c>
      <c r="D14" s="21" t="s">
        <v>64</v>
      </c>
      <c r="F14" s="23"/>
    </row>
    <row r="15" spans="1:6" ht="25.5" customHeight="1" x14ac:dyDescent="0.2">
      <c r="A15" s="24">
        <v>20</v>
      </c>
      <c r="B15" s="25">
        <f ca="1">TODAY()</f>
        <v>44392</v>
      </c>
      <c r="C15" s="24">
        <v>12</v>
      </c>
      <c r="D15" s="26">
        <f>IF(tblGoals[[#This Row],[Mål for kontakter hvert kvartal]]&gt;0,tblGoals[[#This Row],[Faktiske kontakter oprettet hvert kvartal]]/tblGoals[[#This Row],[Mål for kontakter hvert kvartal]],"")</f>
        <v>0.6</v>
      </c>
      <c r="F15" s="47" t="s">
        <v>65</v>
      </c>
    </row>
    <row r="16" spans="1:6" ht="25.5" customHeight="1" x14ac:dyDescent="0.2">
      <c r="A16" s="24"/>
      <c r="B16" s="25"/>
      <c r="C16" s="24"/>
      <c r="D16" s="26" t="str">
        <f>IF(tblGoals[[#This Row],[Mål for kontakter hvert kvartal]]&gt;0,tblGoals[[#This Row],[Faktiske kontakter oprettet hvert kvartal]]/tblGoals[[#This Row],[Mål for kontakter hvert kvartal]],"")</f>
        <v/>
      </c>
      <c r="F16" s="48"/>
    </row>
    <row r="17" spans="1:6" ht="25.5" customHeight="1" x14ac:dyDescent="0.2">
      <c r="A17" s="24"/>
      <c r="B17" s="25"/>
      <c r="C17" s="24"/>
      <c r="D17" s="26" t="str">
        <f>IF(tblGoals[[#This Row],[Mål for kontakter hvert kvartal]]&gt;0,tblGoals[[#This Row],[Faktiske kontakter oprettet hvert kvartal]]/tblGoals[[#This Row],[Mål for kontakter hvert kvartal]],"")</f>
        <v/>
      </c>
      <c r="F17" s="48"/>
    </row>
    <row r="18" spans="1:6" ht="25.5" customHeight="1" thickBot="1" x14ac:dyDescent="0.25">
      <c r="F18" s="49"/>
    </row>
    <row r="19" spans="1:6" ht="25.5" customHeight="1" x14ac:dyDescent="0.2">
      <c r="A19" s="46" t="s">
        <v>60</v>
      </c>
      <c r="B19" s="46"/>
      <c r="C19" s="46"/>
      <c r="D19" s="46"/>
    </row>
    <row r="20" spans="1:6" ht="25.5" customHeight="1" x14ac:dyDescent="0.2">
      <c r="A20" s="22" t="s">
        <v>61</v>
      </c>
    </row>
  </sheetData>
  <mergeCells count="5">
    <mergeCell ref="A5:D5"/>
    <mergeCell ref="A19:D19"/>
    <mergeCell ref="F15:F18"/>
    <mergeCell ref="A3:D3"/>
    <mergeCell ref="A1:D1"/>
  </mergeCells>
  <conditionalFormatting sqref="D15:D17">
    <cfRule type="expression" dxfId="35" priority="1">
      <formula>AND(D15&gt;0,D15&lt;25%)</formula>
    </cfRule>
    <cfRule type="expression" dxfId="34" priority="2">
      <formula>AND(D15&gt;25%,D15&lt;51%)</formula>
    </cfRule>
    <cfRule type="expression" dxfId="33" priority="3">
      <formula>AND(D15&gt;50%,D15&lt;76%)</formula>
    </cfRule>
    <cfRule type="expression" dxfId="32" priority="4">
      <formula>AND(A15&gt;0,D15&gt;75%)</formula>
    </cfRule>
  </conditionalFormatting>
  <printOptions horizontalCentered="1"/>
  <pageMargins left="0.7" right="0.7" top="0.75" bottom="0.75" header="0.3" footer="0.3"/>
  <pageSetup paperSize="9" scale="94" orientation="landscape" horizontalDpi="4294967293" verticalDpi="1200"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8.28515625" style="22" customWidth="1"/>
    <col min="2" max="2" width="13" style="22" customWidth="1"/>
    <col min="3" max="3" width="49" style="22" customWidth="1"/>
    <col min="4" max="4" width="19.7109375" style="22" customWidth="1"/>
    <col min="5" max="5" width="1" style="22" customWidth="1"/>
    <col min="6" max="6" width="28" style="22" customWidth="1"/>
    <col min="7" max="16384" width="9.140625" style="22"/>
  </cols>
  <sheetData>
    <row r="1" spans="1:6" ht="33.75" customHeight="1" x14ac:dyDescent="0.2">
      <c r="A1" s="50" t="s">
        <v>54</v>
      </c>
      <c r="B1" s="50"/>
      <c r="C1" s="50"/>
      <c r="D1" s="50"/>
    </row>
    <row r="2" spans="1:6" ht="38.25" customHeight="1" x14ac:dyDescent="0.25">
      <c r="A2" s="18" t="s">
        <v>19</v>
      </c>
      <c r="B2" s="27"/>
      <c r="C2" s="27"/>
      <c r="D2" s="27"/>
    </row>
    <row r="3" spans="1:6" ht="54.75" customHeight="1" x14ac:dyDescent="0.25">
      <c r="A3" s="38" t="s">
        <v>55</v>
      </c>
      <c r="B3" s="38"/>
      <c r="C3" s="38"/>
      <c r="D3" s="38"/>
      <c r="E3" s="23"/>
      <c r="F3" s="23"/>
    </row>
    <row r="4" spans="1:6" ht="24" customHeight="1" x14ac:dyDescent="0.25">
      <c r="A4" s="27"/>
      <c r="B4" s="27"/>
      <c r="C4" s="27"/>
      <c r="D4" s="27"/>
    </row>
    <row r="5" spans="1:6" ht="24" customHeight="1" x14ac:dyDescent="0.2">
      <c r="A5" s="46" t="s">
        <v>56</v>
      </c>
      <c r="B5" s="46"/>
      <c r="C5" s="46"/>
      <c r="D5" s="46"/>
    </row>
    <row r="6" spans="1:6" ht="21" customHeight="1" x14ac:dyDescent="0.2">
      <c r="A6" s="22" t="s">
        <v>57</v>
      </c>
    </row>
    <row r="7" spans="1:6" ht="21" customHeight="1" x14ac:dyDescent="0.2">
      <c r="A7" s="22"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59</v>
      </c>
      <c r="B14" s="20" t="s">
        <v>62</v>
      </c>
      <c r="C14" s="32" t="s">
        <v>63</v>
      </c>
      <c r="D14" s="21" t="s">
        <v>64</v>
      </c>
      <c r="F14" s="23"/>
    </row>
    <row r="15" spans="1:6" ht="25.5" customHeight="1" x14ac:dyDescent="0.2">
      <c r="A15" s="24">
        <v>20</v>
      </c>
      <c r="B15" s="25">
        <f ca="1">TODAY()</f>
        <v>44392</v>
      </c>
      <c r="C15" s="24">
        <v>12</v>
      </c>
      <c r="D15" s="26">
        <f>IF(tblGoals3[[#This Row],[Mål for kontakter hvert kvartal]]&gt;0,tblGoals3[[#This Row],[Faktiske kontakter oprettet hvert kvartal]]/tblGoals3[[#This Row],[Mål for kontakter hvert kvartal]],"")</f>
        <v>0.6</v>
      </c>
      <c r="F15" s="47" t="s">
        <v>65</v>
      </c>
    </row>
    <row r="16" spans="1:6" ht="25.5" customHeight="1" x14ac:dyDescent="0.2">
      <c r="A16" s="24"/>
      <c r="B16" s="25"/>
      <c r="C16" s="24"/>
      <c r="D16" s="26" t="str">
        <f>IF(tblGoals3[[#This Row],[Mål for kontakter hvert kvartal]]&gt;0,tblGoals3[[#This Row],[Faktiske kontakter oprettet hvert kvartal]]/tblGoals3[[#This Row],[Mål for kontakter hvert kvartal]],"")</f>
        <v/>
      </c>
      <c r="F16" s="48"/>
    </row>
    <row r="17" spans="1:6" ht="25.5" customHeight="1" x14ac:dyDescent="0.2">
      <c r="A17" s="24"/>
      <c r="B17" s="25"/>
      <c r="C17" s="24"/>
      <c r="D17" s="26" t="str">
        <f>IF(tblGoals3[[#This Row],[Mål for kontakter hvert kvartal]]&gt;0,tblGoals3[[#This Row],[Faktiske kontakter oprettet hvert kvartal]]/tblGoals3[[#This Row],[Mål for kontakter hvert kvartal]],"")</f>
        <v/>
      </c>
      <c r="F17" s="48"/>
    </row>
    <row r="18" spans="1:6" ht="25.5" customHeight="1" thickBot="1" x14ac:dyDescent="0.25">
      <c r="F18" s="49"/>
    </row>
    <row r="19" spans="1:6" ht="25.5" customHeight="1" x14ac:dyDescent="0.2">
      <c r="A19" s="46" t="s">
        <v>60</v>
      </c>
      <c r="B19" s="46"/>
      <c r="C19" s="46"/>
      <c r="D19" s="46"/>
    </row>
    <row r="20" spans="1:6" ht="25.5" customHeight="1" x14ac:dyDescent="0.2">
      <c r="A20" s="22" t="s">
        <v>61</v>
      </c>
    </row>
  </sheetData>
  <mergeCells count="5">
    <mergeCell ref="A1:D1"/>
    <mergeCell ref="A3:D3"/>
    <mergeCell ref="A5:D5"/>
    <mergeCell ref="F15:F18"/>
    <mergeCell ref="A19:D19"/>
  </mergeCells>
  <conditionalFormatting sqref="D15:D17">
    <cfRule type="expression" dxfId="23" priority="1">
      <formula>AND(D15&gt;0,D15&lt;25%)</formula>
    </cfRule>
    <cfRule type="expression" dxfId="22" priority="2">
      <formula>AND(D15&gt;25%,D15&lt;51%)</formula>
    </cfRule>
    <cfRule type="expression" dxfId="21" priority="3">
      <formula>AND(D15&gt;50%,D15&lt;76%)</formula>
    </cfRule>
    <cfRule type="expression" dxfId="20"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8.28515625" style="22" customWidth="1"/>
    <col min="2" max="2" width="13" style="22" customWidth="1"/>
    <col min="3" max="3" width="49" style="22" customWidth="1"/>
    <col min="4" max="4" width="19.7109375" style="22" customWidth="1"/>
    <col min="5" max="5" width="1" style="22" customWidth="1"/>
    <col min="6" max="6" width="28" style="22" customWidth="1"/>
    <col min="7" max="16384" width="9.140625" style="22"/>
  </cols>
  <sheetData>
    <row r="1" spans="1:6" ht="33.75" customHeight="1" x14ac:dyDescent="0.2">
      <c r="A1" s="50" t="s">
        <v>54</v>
      </c>
      <c r="B1" s="50"/>
      <c r="C1" s="50"/>
      <c r="D1" s="50"/>
    </row>
    <row r="2" spans="1:6" ht="38.25" customHeight="1" x14ac:dyDescent="0.25">
      <c r="A2" s="18" t="s">
        <v>19</v>
      </c>
      <c r="B2" s="27"/>
      <c r="C2" s="27"/>
      <c r="D2" s="27"/>
    </row>
    <row r="3" spans="1:6" ht="54.75" customHeight="1" x14ac:dyDescent="0.25">
      <c r="A3" s="38" t="s">
        <v>55</v>
      </c>
      <c r="B3" s="38"/>
      <c r="C3" s="38"/>
      <c r="D3" s="38"/>
      <c r="E3" s="23"/>
      <c r="F3" s="23"/>
    </row>
    <row r="4" spans="1:6" ht="24" customHeight="1" x14ac:dyDescent="0.25">
      <c r="A4" s="27"/>
      <c r="B4" s="27"/>
      <c r="C4" s="27"/>
      <c r="D4" s="27"/>
    </row>
    <row r="5" spans="1:6" ht="24" customHeight="1" x14ac:dyDescent="0.2">
      <c r="A5" s="46" t="s">
        <v>56</v>
      </c>
      <c r="B5" s="46"/>
      <c r="C5" s="46"/>
      <c r="D5" s="46"/>
    </row>
    <row r="6" spans="1:6" ht="21" customHeight="1" x14ac:dyDescent="0.2">
      <c r="A6" s="22" t="s">
        <v>57</v>
      </c>
    </row>
    <row r="7" spans="1:6" ht="21" customHeight="1" x14ac:dyDescent="0.2">
      <c r="A7" s="22"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59</v>
      </c>
      <c r="B14" s="20" t="s">
        <v>62</v>
      </c>
      <c r="C14" s="32" t="s">
        <v>63</v>
      </c>
      <c r="D14" s="21" t="s">
        <v>64</v>
      </c>
      <c r="F14" s="23"/>
    </row>
    <row r="15" spans="1:6" ht="25.5" customHeight="1" x14ac:dyDescent="0.2">
      <c r="A15" s="24">
        <v>20</v>
      </c>
      <c r="B15" s="25">
        <f ca="1">TODAY()</f>
        <v>44392</v>
      </c>
      <c r="C15" s="24">
        <v>12</v>
      </c>
      <c r="D15" s="26">
        <f>IF(tblGoals34[[#This Row],[Mål for kontakter hvert kvartal]]&gt;0,tblGoals34[[#This Row],[Faktiske kontakter oprettet hvert kvartal]]/tblGoals34[[#This Row],[Mål for kontakter hvert kvartal]],"")</f>
        <v>0.6</v>
      </c>
      <c r="F15" s="47" t="s">
        <v>65</v>
      </c>
    </row>
    <row r="16" spans="1:6" ht="25.5" customHeight="1" x14ac:dyDescent="0.2">
      <c r="A16" s="24"/>
      <c r="B16" s="25"/>
      <c r="C16" s="24"/>
      <c r="D16" s="26" t="str">
        <f>IF(tblGoals34[[#This Row],[Mål for kontakter hvert kvartal]]&gt;0,tblGoals34[[#This Row],[Faktiske kontakter oprettet hvert kvartal]]/tblGoals34[[#This Row],[Mål for kontakter hvert kvartal]],"")</f>
        <v/>
      </c>
      <c r="F16" s="48"/>
    </row>
    <row r="17" spans="1:6" ht="25.5" customHeight="1" x14ac:dyDescent="0.2">
      <c r="A17" s="24"/>
      <c r="B17" s="25"/>
      <c r="C17" s="24"/>
      <c r="D17" s="26" t="str">
        <f>IF(tblGoals34[[#This Row],[Mål for kontakter hvert kvartal]]&gt;0,tblGoals34[[#This Row],[Faktiske kontakter oprettet hvert kvartal]]/tblGoals34[[#This Row],[Mål for kontakter hvert kvartal]],"")</f>
        <v/>
      </c>
      <c r="F17" s="48"/>
    </row>
    <row r="18" spans="1:6" ht="25.5" customHeight="1" thickBot="1" x14ac:dyDescent="0.25">
      <c r="F18" s="49"/>
    </row>
    <row r="19" spans="1:6" ht="25.5" customHeight="1" x14ac:dyDescent="0.2">
      <c r="A19" s="46" t="s">
        <v>60</v>
      </c>
      <c r="B19" s="46"/>
      <c r="C19" s="46"/>
      <c r="D19" s="46"/>
    </row>
    <row r="20" spans="1:6" ht="25.5" customHeight="1" x14ac:dyDescent="0.2">
      <c r="A20" s="22" t="s">
        <v>61</v>
      </c>
    </row>
  </sheetData>
  <mergeCells count="5">
    <mergeCell ref="A1:D1"/>
    <mergeCell ref="A3:D3"/>
    <mergeCell ref="A5:D5"/>
    <mergeCell ref="F15:F18"/>
    <mergeCell ref="A19:D19"/>
  </mergeCells>
  <conditionalFormatting sqref="D15:D17">
    <cfRule type="expression" dxfId="15" priority="1">
      <formula>AND(D15&gt;0,D15&lt;25%)</formula>
    </cfRule>
    <cfRule type="expression" dxfId="14" priority="2">
      <formula>AND(D15&gt;25%,D15&lt;51%)</formula>
    </cfRule>
    <cfRule type="expression" dxfId="13" priority="3">
      <formula>AND(D15&gt;50%,D15&lt;76%)</formula>
    </cfRule>
    <cfRule type="expression" dxfId="12"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workbookViewId="0">
      <selection sqref="A1:D1"/>
    </sheetView>
  </sheetViews>
  <sheetFormatPr defaultColWidth="9.140625" defaultRowHeight="25.5" customHeight="1" x14ac:dyDescent="0.2"/>
  <cols>
    <col min="1" max="1" width="38.28515625" style="22" customWidth="1"/>
    <col min="2" max="2" width="13" style="22" customWidth="1"/>
    <col min="3" max="3" width="49" style="22" customWidth="1"/>
    <col min="4" max="4" width="19.7109375" style="22" customWidth="1"/>
    <col min="5" max="5" width="1" style="22" customWidth="1"/>
    <col min="6" max="6" width="28" style="22" customWidth="1"/>
    <col min="7" max="7" width="19.5703125" style="22" customWidth="1"/>
    <col min="8" max="8" width="10.140625" style="22" customWidth="1"/>
    <col min="9" max="9" width="36.7109375" style="22" customWidth="1"/>
    <col min="10" max="16384" width="9.140625" style="22"/>
  </cols>
  <sheetData>
    <row r="1" spans="1:7" ht="33.75" customHeight="1" x14ac:dyDescent="0.2">
      <c r="A1" s="50" t="s">
        <v>54</v>
      </c>
      <c r="B1" s="50"/>
      <c r="C1" s="50"/>
      <c r="D1" s="50"/>
    </row>
    <row r="2" spans="1:7" ht="38.25" customHeight="1" x14ac:dyDescent="0.25">
      <c r="A2" s="18" t="s">
        <v>19</v>
      </c>
      <c r="B2" s="27"/>
      <c r="C2" s="27"/>
      <c r="D2" s="27"/>
    </row>
    <row r="3" spans="1:7" ht="54.75" customHeight="1" x14ac:dyDescent="0.25">
      <c r="A3" s="38" t="s">
        <v>55</v>
      </c>
      <c r="B3" s="38"/>
      <c r="C3" s="38"/>
      <c r="D3" s="38"/>
      <c r="E3" s="23"/>
      <c r="F3" s="23"/>
      <c r="G3" s="23"/>
    </row>
    <row r="4" spans="1:7" ht="24" customHeight="1" x14ac:dyDescent="0.25">
      <c r="A4" s="27"/>
      <c r="B4" s="27"/>
      <c r="C4" s="27"/>
      <c r="D4" s="27"/>
    </row>
    <row r="5" spans="1:7" ht="24" customHeight="1" x14ac:dyDescent="0.2">
      <c r="A5" s="46" t="s">
        <v>56</v>
      </c>
      <c r="B5" s="46"/>
      <c r="C5" s="46"/>
      <c r="D5" s="46"/>
    </row>
    <row r="6" spans="1:7" ht="21" customHeight="1" x14ac:dyDescent="0.2">
      <c r="A6" s="22" t="s">
        <v>57</v>
      </c>
    </row>
    <row r="7" spans="1:7" ht="21" customHeight="1" x14ac:dyDescent="0.2">
      <c r="A7" s="22" t="s">
        <v>58</v>
      </c>
    </row>
    <row r="8" spans="1:7" ht="21" customHeight="1" x14ac:dyDescent="0.2"/>
    <row r="9" spans="1:7" ht="21" customHeight="1" x14ac:dyDescent="0.2"/>
    <row r="10" spans="1:7" ht="21" customHeight="1" x14ac:dyDescent="0.2"/>
    <row r="11" spans="1:7" ht="21" customHeight="1" x14ac:dyDescent="0.2"/>
    <row r="12" spans="1:7" ht="21" customHeight="1" x14ac:dyDescent="0.2"/>
    <row r="13" spans="1:7" ht="21" customHeight="1" x14ac:dyDescent="0.2"/>
    <row r="14" spans="1:7" ht="25.5" customHeight="1" thickBot="1" x14ac:dyDescent="0.4">
      <c r="A14" s="19" t="s">
        <v>59</v>
      </c>
      <c r="B14" s="20" t="s">
        <v>62</v>
      </c>
      <c r="C14" s="32" t="s">
        <v>63</v>
      </c>
      <c r="D14" s="21" t="s">
        <v>64</v>
      </c>
      <c r="F14" s="23"/>
    </row>
    <row r="15" spans="1:7" ht="25.5" customHeight="1" x14ac:dyDescent="0.2">
      <c r="A15" s="24">
        <v>20</v>
      </c>
      <c r="B15" s="25">
        <f ca="1">TODAY()</f>
        <v>44392</v>
      </c>
      <c r="C15" s="24">
        <v>12</v>
      </c>
      <c r="D15" s="26">
        <f>IF(tblGoals348[[#This Row],[Mål for kontakter hvert kvartal]]&gt;0,tblGoals348[[#This Row],[Faktiske kontakter oprettet hvert kvartal]]/tblGoals348[[#This Row],[Mål for kontakter hvert kvartal]],"")</f>
        <v>0.6</v>
      </c>
      <c r="F15" s="47" t="s">
        <v>65</v>
      </c>
    </row>
    <row r="16" spans="1:7" ht="25.5" customHeight="1" x14ac:dyDescent="0.2">
      <c r="A16" s="24"/>
      <c r="B16" s="25"/>
      <c r="C16" s="24"/>
      <c r="D16" s="26" t="str">
        <f>IF(tblGoals348[[#This Row],[Mål for kontakter hvert kvartal]]&gt;0,tblGoals348[[#This Row],[Faktiske kontakter oprettet hvert kvartal]]/tblGoals348[[#This Row],[Mål for kontakter hvert kvartal]],"")</f>
        <v/>
      </c>
      <c r="F16" s="48"/>
    </row>
    <row r="17" spans="1:6" ht="25.5" customHeight="1" x14ac:dyDescent="0.2">
      <c r="A17" s="24"/>
      <c r="B17" s="25"/>
      <c r="C17" s="24"/>
      <c r="D17" s="26" t="str">
        <f>IF(tblGoals348[[#This Row],[Mål for kontakter hvert kvartal]]&gt;0,tblGoals348[[#This Row],[Faktiske kontakter oprettet hvert kvartal]]/tblGoals348[[#This Row],[Mål for kontakter hvert kvartal]],"")</f>
        <v/>
      </c>
      <c r="F17" s="48"/>
    </row>
    <row r="18" spans="1:6" ht="25.5" customHeight="1" thickBot="1" x14ac:dyDescent="0.25">
      <c r="F18" s="49"/>
    </row>
    <row r="19" spans="1:6" ht="25.5" customHeight="1" x14ac:dyDescent="0.2">
      <c r="A19" s="46" t="s">
        <v>60</v>
      </c>
      <c r="B19" s="46"/>
      <c r="C19" s="46"/>
      <c r="D19" s="46"/>
    </row>
    <row r="20" spans="1:6" ht="25.5" customHeight="1" x14ac:dyDescent="0.2">
      <c r="A20" s="22" t="s">
        <v>61</v>
      </c>
    </row>
  </sheetData>
  <mergeCells count="5">
    <mergeCell ref="A1:D1"/>
    <mergeCell ref="A3:D3"/>
    <mergeCell ref="A5:D5"/>
    <mergeCell ref="F15:F18"/>
    <mergeCell ref="A19:D19"/>
  </mergeCells>
  <conditionalFormatting sqref="DC15:DC17">
    <cfRule type="iconSet" priority="5">
      <iconSet iconSet="4TrafficLights">
        <cfvo type="percent" val="0"/>
        <cfvo type="percent" val="26"/>
        <cfvo type="percent" val="51"/>
        <cfvo type="percent" val="76"/>
      </iconSet>
    </cfRule>
  </conditionalFormatting>
  <conditionalFormatting sqref="D15:D17">
    <cfRule type="expression" dxfId="7" priority="1">
      <formula>AND(D15&gt;0,D15&lt;25%)</formula>
    </cfRule>
    <cfRule type="expression" dxfId="6" priority="2">
      <formula>AND(D15&gt;25%,D15&lt;51%)</formula>
    </cfRule>
    <cfRule type="expression" dxfId="5" priority="3">
      <formula>AND(D15&gt;50%,D15&lt;76%)</formula>
    </cfRule>
    <cfRule type="expression" dxfId="4"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mso-contentType ?>
<FormTemplates xmlns="http://schemas.microsoft.com/sharepoint/v3/contenttype/forms">
  <Display>DocumentLibraryForm</Display>
  <Edit>DocumentLibraryForm</Edit>
  <New>DocumentLibraryForm</New>
</FormTemplates>
</file>

<file path=customXml/itemProps11.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customXml/itemProps23.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C38CE680-CFD0-4ADC-BABA-6E70E2DF4FF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TM16400951</ap:Template>
  <ap:ScaleCrop>false</ap:ScaleCrop>
  <ap:HeadingPairs>
    <vt:vector baseType="variant" size="4">
      <vt:variant>
        <vt:lpstr>Regneark</vt:lpstr>
      </vt:variant>
      <vt:variant>
        <vt:i4>8</vt:i4>
      </vt:variant>
      <vt:variant>
        <vt:lpstr>Navngivne områder</vt:lpstr>
      </vt:variant>
      <vt:variant>
        <vt:i4>7</vt:i4>
      </vt:variant>
    </vt:vector>
  </ap:HeadingPairs>
  <ap:TitlesOfParts>
    <vt:vector baseType="lpstr" size="15">
      <vt:lpstr>Anvisninger</vt:lpstr>
      <vt:lpstr>Regelmæssige kontakter</vt:lpstr>
      <vt:lpstr>Lejlighedsvise bekendtskaber</vt:lpstr>
      <vt:lpstr>Potentielle kunder</vt:lpstr>
      <vt:lpstr>Netværksplan for 1. kvt.</vt:lpstr>
      <vt:lpstr>Netværksplan for 2. kvt.</vt:lpstr>
      <vt:lpstr>Netværksplan for 3. kvt.</vt:lpstr>
      <vt:lpstr>Netværksplan for 4. kvt.</vt:lpstr>
      <vt:lpstr>'Lejlighedsvise bekendtskaber'!Udskriftstitler</vt:lpstr>
      <vt:lpstr>'Netværksplan for 1. kvt.'!Udskriftstitler</vt:lpstr>
      <vt:lpstr>'Netværksplan for 2. kvt.'!Udskriftstitler</vt:lpstr>
      <vt:lpstr>'Netværksplan for 3. kvt.'!Udskriftstitler</vt:lpstr>
      <vt:lpstr>'Netværksplan for 4. kvt.'!Udskriftstitler</vt:lpstr>
      <vt:lpstr>'Potentielle kunder'!Udskriftstitler</vt:lpstr>
      <vt:lpstr>'Regelmæssige kontakter'!Udskriftstitler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2021-07-15T03:02:25Z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