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6"/>
  <workbookPr filterPrivacy="1" codeName="ThisWorkbook"/>
  <xr:revisionPtr revIDLastSave="0" documentId="13_ncr:1_{706A98D2-2FD3-4ABE-B4DA-C761D39256D6}" xr6:coauthVersionLast="41" xr6:coauthVersionMax="41" xr10:uidLastSave="{00000000-0000-0000-0000-000000000000}"/>
  <bookViews>
    <workbookView xWindow="-120" yWindow="-120" windowWidth="19200" windowHeight="10320" xr2:uid="{00000000-000D-0000-FFFF-FFFF00000000}"/>
  </bookViews>
  <sheets>
    <sheet name="BUDGETSAMMENDRAG" sheetId="2" r:id="rId1"/>
    <sheet name="DIAGRAM OVER INDTÆGTER OG TAB" sheetId="3" r:id="rId2"/>
    <sheet name="DIAGRAM OVER SALDO" sheetId="4" r:id="rId3"/>
  </sheets>
  <definedNames>
    <definedName name="_xlnm.Print_Titles" localSheetId="0">BUDGETSAMMENDRAG!$3:$3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I2" i="2" l="1"/>
  <c r="I2" i="3" s="1"/>
  <c r="I2" i="4" l="1"/>
  <c r="E35" i="2"/>
  <c r="B3" i="4" l="1"/>
  <c r="B3" i="3"/>
  <c r="C40" i="2" l="1"/>
  <c r="H36" i="2"/>
  <c r="H35" i="2"/>
  <c r="H34" i="2"/>
  <c r="H33" i="2"/>
  <c r="E36" i="2"/>
  <c r="E34" i="2"/>
  <c r="E33" i="2"/>
  <c r="H30" i="2"/>
  <c r="H29" i="2"/>
  <c r="H28" i="2"/>
  <c r="H27" i="2"/>
  <c r="E30" i="2"/>
  <c r="E29" i="2"/>
  <c r="E28" i="2"/>
  <c r="E27" i="2"/>
  <c r="C25" i="2"/>
  <c r="D25" i="2"/>
  <c r="G25" i="2"/>
  <c r="F25" i="2"/>
  <c r="H24" i="2"/>
  <c r="H23" i="2"/>
  <c r="H22" i="2"/>
  <c r="H21" i="2"/>
  <c r="H20" i="2"/>
  <c r="E24" i="2"/>
  <c r="E23" i="2"/>
  <c r="E22" i="2"/>
  <c r="E21" i="2"/>
  <c r="E20" i="2"/>
  <c r="G17" i="2"/>
  <c r="D17" i="2"/>
  <c r="H16" i="2"/>
  <c r="H15" i="2"/>
  <c r="E16" i="2"/>
  <c r="E15" i="2"/>
  <c r="H13" i="2"/>
  <c r="H12" i="2"/>
  <c r="H11" i="2"/>
  <c r="H9" i="2"/>
  <c r="H7" i="2"/>
  <c r="H6" i="2"/>
  <c r="E9" i="2"/>
  <c r="D8" i="2"/>
  <c r="E7" i="2"/>
  <c r="E6" i="2"/>
  <c r="E25" i="2" l="1"/>
  <c r="H25" i="2"/>
  <c r="F17" i="2"/>
  <c r="H17" i="2" s="1"/>
  <c r="C17" i="2"/>
  <c r="E17" i="2" s="1"/>
  <c r="G8" i="2"/>
  <c r="F8" i="2"/>
  <c r="C8" i="2"/>
  <c r="E8" i="2" s="1"/>
  <c r="H8" i="2" l="1"/>
</calcChain>
</file>

<file path=xl/sharedStrings.xml><?xml version="1.0" encoding="utf-8"?>
<sst xmlns="http://schemas.openxmlformats.org/spreadsheetml/2006/main" count="76" uniqueCount="61">
  <si>
    <t>BUDGETSAMMENDRAG</t>
  </si>
  <si>
    <t>Firmanavn</t>
  </si>
  <si>
    <t>Grå celler beregnes for dig og bør normalt ikke ændres.</t>
  </si>
  <si>
    <t>Oversigt over fortjeneste og tab</t>
  </si>
  <si>
    <t>Omsætning</t>
  </si>
  <si>
    <t>Bruttoavance</t>
  </si>
  <si>
    <t>Bruttoavanceprocent</t>
  </si>
  <si>
    <t>Salg af nye produkter</t>
  </si>
  <si>
    <t>Opdeling af salg efter område:</t>
  </si>
  <si>
    <t>Nordøstlige region</t>
  </si>
  <si>
    <t>Centrale region</t>
  </si>
  <si>
    <t>Vestlige region</t>
  </si>
  <si>
    <t>Udgifter og margin:</t>
  </si>
  <si>
    <t>Driftsudgifter</t>
  </si>
  <si>
    <t>Driftsoverskud eller -tab før skat</t>
  </si>
  <si>
    <t>Driftsmargin</t>
  </si>
  <si>
    <t>Oversigt over balance</t>
  </si>
  <si>
    <t>Cashflow ultimo</t>
  </si>
  <si>
    <t>Debitorer</t>
  </si>
  <si>
    <t>Lager</t>
  </si>
  <si>
    <t>Likvide midler i alt</t>
  </si>
  <si>
    <t>Aktiver, der kræves af gældsklausuler</t>
  </si>
  <si>
    <t>Buffer for gældsklausuler</t>
  </si>
  <si>
    <t>Andre poster på balancen:</t>
  </si>
  <si>
    <t>Ejendom, anlæg og udstyr</t>
  </si>
  <si>
    <t>Kreditorer</t>
  </si>
  <si>
    <t>Langfristet gæld</t>
  </si>
  <si>
    <t>Egenkapital</t>
  </si>
  <si>
    <t>Oversigt over driftsmålepunkter</t>
  </si>
  <si>
    <t>Antal defekter pr. 1.000 widgets 
produceret</t>
  </si>
  <si>
    <t>Produktionskapacitet – enheder pr. måned</t>
  </si>
  <si>
    <t>Betalingsfrist i dage</t>
  </si>
  <si>
    <t>Antal nye ordrer</t>
  </si>
  <si>
    <t>Konkurrenceoversigt</t>
  </si>
  <si>
    <t>Markedsandel</t>
  </si>
  <si>
    <t>Omsætning (ÅTD)</t>
  </si>
  <si>
    <t>Nye produktlanceringer (ÅTD)</t>
  </si>
  <si>
    <t>Antal sælgere i felten (anslået)</t>
  </si>
  <si>
    <t>Maj, faktisk</t>
  </si>
  <si>
    <t>Din firmaprofil</t>
  </si>
  <si>
    <t>Maj, mål</t>
  </si>
  <si>
    <t>Konkurrent 1</t>
  </si>
  <si>
    <t>Månedlig afvigelse</t>
  </si>
  <si>
    <t>Konkurrent 2</t>
  </si>
  <si>
    <t>ÅTD faktisk</t>
  </si>
  <si>
    <t>Konkurrent 3</t>
  </si>
  <si>
    <t>ÅTD mål</t>
  </si>
  <si>
    <t>Konkurrent 4</t>
  </si>
  <si>
    <t>ÅTD afvigelse</t>
  </si>
  <si>
    <t>Andet</t>
  </si>
  <si>
    <t>I/T</t>
  </si>
  <si>
    <t>Noter</t>
  </si>
  <si>
    <t>Vi har overskredet vores mål for omsætning i maj med 9 % på grund af stærkere effektuering i region Vest.</t>
  </si>
  <si>
    <t>Differencerne i cashflowet skyldtes kontant afregning af et forlig i en juridisk tvist med firmanavn d. 8. maj.</t>
  </si>
  <si>
    <t>Difference på grund af køb af ny køb af ny maskine produktionsanlæg B.</t>
  </si>
  <si>
    <t>Kvalitetsproblemer skyldtes en forkert maling, som var blevet anvendt i produktionslinje 3. Lederen har implementeret nye kontrolforanstaltninger.</t>
  </si>
  <si>
    <t>Markedsandel øget på grund af styrket salg af nyde produkter.</t>
  </si>
  <si>
    <t>OVERSIGTSDIAGRAM OVER FORTJENESTE OG TAB</t>
  </si>
  <si>
    <t>Liggende søjlediagram, der viser de faktiske værdier og målene for måned og år, er i denne celle.</t>
  </si>
  <si>
    <t>OVERSIGTSDIAGRAM OVER BALANCE</t>
  </si>
  <si>
    <t>Liggende søjlediagram, der viser de månedlige faktiske værdier og målværdier, er i denne celle.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</si>
</sst>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8" formatCode="&quot;kr.&quot;\ #,##0.00;[Red]&quot;kr.&quot;\ \-#,##0.00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_-* #,##0.00\ &quot;Kč&quot;_-;\-* #,##0.00\ &quot;Kč&quot;_-;_-* &quot;-&quot;??\ &quot;Kč&quot;_-;_-@_-"/>
    <numFmt numFmtId="168" formatCode="_-* #,##0\ &quot;Kč&quot;_-;\-* #,##0\ &quot;Kč&quot;_-;_-* &quot;-&quot;\ &quot;Kč&quot;_-;_-@_-"/>
    <numFmt numFmtId="169" formatCode="&quot;kr.&quot;\ #,##0.00"/>
    <numFmt numFmtId="170" formatCode="#,##0.0_ ;[Red]\-#,##0.0\ "/>
    <numFmt numFmtId="171" formatCode="#,##0_ ;[Red]\-#,##0\ "/>
  </numFmts>
  <fonts count="36">
    <font>
      <sz val="10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6"/>
      <color theme="1" tint="0.34998626667073579"/>
      <name val="Bookman Old Style Bold"/>
      <family val="2"/>
      <scheme val="major"/>
    </font>
    <font>
      <sz val="24"/>
      <color theme="1" tint="0.24994659260841701"/>
      <name val="Bookman Old Style Bold"/>
      <family val="2"/>
      <scheme val="major"/>
    </font>
    <font>
      <b/>
      <sz val="12"/>
      <color theme="1" tint="0.34998626667073579"/>
      <name val="Bookman Old Style Bold"/>
      <family val="2"/>
      <scheme val="major"/>
    </font>
    <font>
      <b/>
      <sz val="10"/>
      <color theme="1" tint="0.24994659260841701"/>
      <name val="Bookman Old Style Bold"/>
      <family val="2"/>
      <scheme val="major"/>
    </font>
    <font>
      <b/>
      <sz val="16"/>
      <color theme="1"/>
      <name val="Arial"/>
      <family val="2"/>
      <scheme val="minor"/>
    </font>
    <font>
      <sz val="24"/>
      <color theme="1" tint="0.14999847407452621"/>
      <name val="Bookman Old Style Bold"/>
      <family val="2"/>
      <scheme val="major"/>
    </font>
    <font>
      <sz val="10"/>
      <color theme="1" tint="0.14999847407452621"/>
      <name val="Arial"/>
      <family val="2"/>
      <scheme val="minor"/>
    </font>
    <font>
      <b/>
      <sz val="16"/>
      <color theme="1" tint="0.14999847407452621"/>
      <name val="Arial"/>
      <family val="2"/>
      <scheme val="minor"/>
    </font>
    <font>
      <b/>
      <sz val="12"/>
      <color theme="1" tint="0.24994659260841701"/>
      <name val="Bookman Old Style Bold"/>
      <family val="2"/>
      <scheme val="major"/>
    </font>
    <font>
      <b/>
      <sz val="12"/>
      <color theme="1" tint="0.24994659260841701"/>
      <name val="Bookman Old Style Bold"/>
      <scheme val="major"/>
    </font>
    <font>
      <b/>
      <sz val="12"/>
      <color theme="0"/>
      <name val="Bookman Old Style Bold"/>
      <scheme val="major"/>
    </font>
    <font>
      <u/>
      <sz val="10"/>
      <color theme="10"/>
      <name val="Arial"/>
      <family val="2"/>
      <scheme val="minor"/>
    </font>
    <font>
      <u/>
      <sz val="10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1" tint="0.24994659260841701"/>
      <name val="Arial"/>
      <family val="2"/>
      <scheme val="minor"/>
    </font>
    <font>
      <sz val="18"/>
      <color theme="3"/>
      <name val="Bookman Old Style Bold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8">
    <xf numFmtId="0" fontId="0" fillId="0" borderId="0">
      <alignment vertical="center" wrapText="1"/>
    </xf>
    <xf numFmtId="0" fontId="7" fillId="0" borderId="0" applyNumberFormat="0" applyFill="0" applyProtection="0"/>
    <xf numFmtId="0" fontId="8" fillId="0" borderId="0" applyNumberFormat="0" applyFill="0" applyProtection="0">
      <alignment vertical="center"/>
    </xf>
    <xf numFmtId="0" fontId="9" fillId="0" borderId="0" applyNumberFormat="0" applyFill="0" applyProtection="0"/>
    <xf numFmtId="0" fontId="10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4" applyNumberFormat="0" applyAlignment="0" applyProtection="0"/>
    <xf numFmtId="0" fontId="29" fillId="10" borderId="15" applyNumberFormat="0" applyAlignment="0" applyProtection="0"/>
    <xf numFmtId="0" fontId="30" fillId="10" borderId="14" applyNumberFormat="0" applyAlignment="0" applyProtection="0"/>
    <xf numFmtId="0" fontId="31" fillId="0" borderId="16" applyNumberFormat="0" applyFill="0" applyAlignment="0" applyProtection="0"/>
    <xf numFmtId="0" fontId="20" fillId="11" borderId="17" applyNumberFormat="0" applyAlignment="0" applyProtection="0"/>
    <xf numFmtId="0" fontId="32" fillId="0" borderId="0" applyNumberFormat="0" applyFill="0" applyBorder="0" applyAlignment="0" applyProtection="0"/>
    <xf numFmtId="0" fontId="23" fillId="12" borderId="1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66">
    <xf numFmtId="0" fontId="0" fillId="0" borderId="0" xfId="0">
      <alignment vertical="center" wrapText="1"/>
    </xf>
    <xf numFmtId="0" fontId="2" fillId="0" borderId="0" xfId="0" applyFont="1">
      <alignment vertical="center" wrapText="1"/>
    </xf>
    <xf numFmtId="10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1" applyFont="1" applyFill="1" applyAlignment="1">
      <alignment horizontal="right" vertical="center"/>
    </xf>
    <xf numFmtId="0" fontId="12" fillId="0" borderId="0" xfId="2" applyFont="1">
      <alignment vertical="center"/>
    </xf>
    <xf numFmtId="0" fontId="13" fillId="0" borderId="0" xfId="0" applyFont="1" applyAlignment="1">
      <alignment vertical="center"/>
    </xf>
    <xf numFmtId="0" fontId="14" fillId="0" borderId="0" xfId="1" applyFont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14" fillId="3" borderId="0" xfId="1" applyFont="1" applyFill="1" applyAlignment="1">
      <alignment horizontal="left" vertical="center" indent="1"/>
    </xf>
    <xf numFmtId="0" fontId="12" fillId="0" borderId="0" xfId="2" applyFont="1" applyAlignment="1">
      <alignment horizontal="left" vertical="center" inden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15" fillId="0" borderId="8" xfId="4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16" fillId="0" borderId="0" xfId="4" applyFont="1" applyAlignment="1">
      <alignment horizontal="left" vertical="center" indent="2"/>
    </xf>
    <xf numFmtId="0" fontId="17" fillId="0" borderId="0" xfId="4" applyFont="1" applyAlignment="1">
      <alignment horizontal="left" vertical="center" indent="1"/>
    </xf>
    <xf numFmtId="9" fontId="0" fillId="2" borderId="0" xfId="0" applyNumberFormat="1" applyFill="1" applyAlignment="1">
      <alignment horizontal="right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9" fillId="0" borderId="0" xfId="5" applyFont="1" applyAlignment="1">
      <alignment vertical="top"/>
    </xf>
    <xf numFmtId="0" fontId="19" fillId="0" borderId="0" xfId="5" applyFont="1">
      <alignment vertical="center"/>
    </xf>
    <xf numFmtId="0" fontId="19" fillId="0" borderId="0" xfId="5" quotePrefix="1" applyFont="1">
      <alignment vertical="center"/>
    </xf>
    <xf numFmtId="0" fontId="2" fillId="0" borderId="0" xfId="0" applyFont="1" applyAlignment="1">
      <alignment horizontal="center" vertical="center"/>
    </xf>
    <xf numFmtId="0" fontId="21" fillId="5" borderId="0" xfId="6" applyAlignment="1">
      <alignment horizontal="left" vertical="center" indent="1"/>
    </xf>
    <xf numFmtId="0" fontId="20" fillId="2" borderId="0" xfId="0" applyFont="1" applyFill="1" applyAlignment="1">
      <alignment horizontal="left" vertical="center" indent="1"/>
    </xf>
    <xf numFmtId="0" fontId="2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5" borderId="0" xfId="6" applyFont="1" applyAlignment="1">
      <alignment horizontal="center" vertical="center"/>
    </xf>
    <xf numFmtId="0" fontId="22" fillId="5" borderId="0" xfId="6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3" xfId="0" applyBorder="1" applyAlignment="1">
      <alignment horizontal="left" vertical="center" wrapText="1"/>
    </xf>
    <xf numFmtId="8" fontId="0" fillId="0" borderId="0" xfId="0" applyNumberFormat="1" applyAlignment="1">
      <alignment horizontal="right" vertical="center"/>
    </xf>
    <xf numFmtId="169" fontId="0" fillId="0" borderId="1" xfId="0" applyNumberFormat="1" applyBorder="1" applyAlignment="1">
      <alignment horizontal="right" vertical="center"/>
    </xf>
    <xf numFmtId="170" fontId="0" fillId="0" borderId="2" xfId="0" applyNumberFormat="1" applyBorder="1" applyAlignment="1">
      <alignment horizontal="right" vertical="center"/>
    </xf>
    <xf numFmtId="171" fontId="0" fillId="0" borderId="1" xfId="0" applyNumberFormat="1" applyBorder="1" applyAlignment="1">
      <alignment horizontal="right" vertical="center"/>
    </xf>
    <xf numFmtId="171" fontId="0" fillId="0" borderId="11" xfId="0" applyNumberFormat="1" applyBorder="1" applyAlignment="1">
      <alignment horizontal="right" vertical="center"/>
    </xf>
    <xf numFmtId="171" fontId="0" fillId="0" borderId="5" xfId="0" applyNumberFormat="1" applyBorder="1" applyAlignment="1">
      <alignment horizontal="right" vertical="center" wrapText="1"/>
    </xf>
    <xf numFmtId="171" fontId="0" fillId="0" borderId="1" xfId="0" applyNumberFormat="1" applyBorder="1" applyAlignment="1">
      <alignment horizontal="right" vertical="center" wrapText="1"/>
    </xf>
    <xf numFmtId="171" fontId="3" fillId="0" borderId="0" xfId="0" applyNumberFormat="1" applyFont="1" applyAlignment="1">
      <alignment vertical="center"/>
    </xf>
    <xf numFmtId="8" fontId="35" fillId="0" borderId="0" xfId="0" applyNumberFormat="1" applyFont="1" applyAlignment="1">
      <alignment horizontal="right" vertical="center"/>
    </xf>
    <xf numFmtId="0" fontId="35" fillId="0" borderId="20" xfId="0" applyFont="1" applyBorder="1" applyAlignment="1">
      <alignment horizontal="left" vertical="center" indent="1"/>
    </xf>
    <xf numFmtId="8" fontId="35" fillId="0" borderId="20" xfId="0" applyNumberFormat="1" applyFont="1" applyBorder="1" applyAlignment="1">
      <alignment horizontal="right" vertical="center"/>
    </xf>
    <xf numFmtId="0" fontId="35" fillId="0" borderId="2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8">
    <cellStyle name="20 % - Farve1" xfId="26" builtinId="30" customBuiltin="1"/>
    <cellStyle name="20 % - Farve2" xfId="30" builtinId="34" customBuiltin="1"/>
    <cellStyle name="20 % - Farve3" xfId="33" builtinId="38" customBuiltin="1"/>
    <cellStyle name="20 % - Farve4" xfId="37" builtinId="42" customBuiltin="1"/>
    <cellStyle name="20 % - Farve5" xfId="41" builtinId="46" customBuiltin="1"/>
    <cellStyle name="20 % - Farve6" xfId="45" builtinId="50" customBuiltin="1"/>
    <cellStyle name="40 % - Farve1" xfId="27" builtinId="31" customBuiltin="1"/>
    <cellStyle name="40 % - Farve2" xfId="31" builtinId="35" customBuiltin="1"/>
    <cellStyle name="40 % - Farve3" xfId="34" builtinId="39" customBuiltin="1"/>
    <cellStyle name="40 % - Farve4" xfId="38" builtinId="43" customBuiltin="1"/>
    <cellStyle name="40 % - Farve5" xfId="42" builtinId="47" customBuiltin="1"/>
    <cellStyle name="40 % - Farve6" xfId="46" builtinId="51" customBuiltin="1"/>
    <cellStyle name="60 % - Farve1" xfId="28" builtinId="32" customBuiltin="1"/>
    <cellStyle name="60 % - Farve2" xfId="32" builtinId="36" customBuiltin="1"/>
    <cellStyle name="60 % - Farve3" xfId="35" builtinId="40" customBuiltin="1"/>
    <cellStyle name="60 % - Farve4" xfId="39" builtinId="44" customBuiltin="1"/>
    <cellStyle name="60 % - Farve5" xfId="43" builtinId="48" customBuiltin="1"/>
    <cellStyle name="60 % - Farve6" xfId="47" builtinId="52" customBuiltin="1"/>
    <cellStyle name="Advarselstekst" xfId="21" builtinId="11" customBuiltin="1"/>
    <cellStyle name="Bemærk!" xfId="22" builtinId="10" customBuiltin="1"/>
    <cellStyle name="Beregning" xfId="18" builtinId="22" customBuiltin="1"/>
    <cellStyle name="Farve1" xfId="25" builtinId="29" customBuiltin="1"/>
    <cellStyle name="Farve2" xfId="29" builtinId="33" customBuiltin="1"/>
    <cellStyle name="Farve3" xfId="6" builtinId="37" customBuiltin="1"/>
    <cellStyle name="Farve4" xfId="36" builtinId="41" customBuiltin="1"/>
    <cellStyle name="Farve5" xfId="40" builtinId="45" customBuiltin="1"/>
    <cellStyle name="Farve6" xfId="44" builtinId="49" customBuiltin="1"/>
    <cellStyle name="Forklarende tekst" xfId="23" builtinId="53" customBuiltin="1"/>
    <cellStyle name="God" xfId="13" builtinId="26" customBuiltin="1"/>
    <cellStyle name="Input" xfId="16" builtinId="20" customBuiltin="1"/>
    <cellStyle name="Komma" xfId="7" builtinId="3" customBuiltin="1"/>
    <cellStyle name="Komma [0]" xfId="8" builtinId="6" customBuiltin="1"/>
    <cellStyle name="Kontrollér celle" xfId="20" builtinId="23" customBuiltin="1"/>
    <cellStyle name="Link" xfId="5" builtinId="8" customBuiltin="1"/>
    <cellStyle name="Neutral" xfId="15" builtinId="28" customBuiltin="1"/>
    <cellStyle name="Normal" xfId="0" builtinId="0" customBuiltin="1"/>
    <cellStyle name="Output" xfId="17" builtinId="21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cent" xfId="11" builtinId="5" customBuiltin="1"/>
    <cellStyle name="Sammenkædet celle" xfId="19" builtinId="24" customBuiltin="1"/>
    <cellStyle name="Titel" xfId="12" builtinId="15" customBuiltin="1"/>
    <cellStyle name="Total" xfId="24" builtinId="25" customBuiltin="1"/>
    <cellStyle name="Ugyldig" xfId="14" builtinId="27" customBuiltin="1"/>
    <cellStyle name="Valuta" xfId="9" builtinId="4" customBuiltin="1"/>
    <cellStyle name="Valuta [0]" xfId="10" builtinId="7" customBuiltin="1"/>
  </cellStyles>
  <dxfs count="46"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1" formatCode="#,##0_ ;[Red]\-#,##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1" formatCode="#,##0_ ;[Red]\-#,##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1" formatCode="#,##0_ ;[Red]\-#,##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1" formatCode="#,##0_ ;[Red]\-#,##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1" formatCode="#,##0_ ;[Red]\-#,##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numFmt numFmtId="171" formatCode="#,##0_ ;[Red]\-#,##0\ "/>
      <alignment horizontal="right" vertical="center" textRotation="0" wrapText="0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1" tint="0.24994659260841701"/>
        <name val="Bookman Old Style Bold"/>
        <scheme val="major"/>
      </font>
    </dxf>
    <dxf>
      <fill>
        <patternFill>
          <bgColor theme="0" tint="-0.14996795556505021"/>
        </patternFill>
      </fill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Oversigt over saldoregneark" pivot="0" count="5" xr9:uid="{00000000-0011-0000-FFFF-FFFF00000000}">
      <tableStyleElement type="wholeTable" dxfId="45"/>
      <tableStyleElement type="headerRow" dxfId="44"/>
      <tableStyleElement type="firstColumn" dxfId="43"/>
      <tableStyleElement type="firstRowStripe" size="7" dxfId="42"/>
      <tableStyleElement type="firstColumnStripe" size="8" dxfId="41"/>
    </tableStyle>
    <tableStyle name="Oversigt over Indtægter og tab" pivot="0" count="6" xr9:uid="{00000000-0011-0000-FFFF-FFFF01000000}">
      <tableStyleElement type="wholeTable" dxfId="40"/>
      <tableStyleElement type="headerRow" dxfId="39"/>
      <tableStyleElement type="firstColumn" dxfId="38"/>
      <tableStyleElement type="firstRowStripe" dxfId="37"/>
      <tableStyleElement type="secondRowStripe" size="8"/>
      <tableStyleElement type="firstColumnStripe" size="8"/>
    </tableStyle>
  </tableStyles>
  <colors>
    <mruColors>
      <color rgb="FFC0C0C0"/>
      <color rgb="FF000000"/>
      <color rgb="FF660066"/>
      <color rgb="FFCCFFFF"/>
      <color rgb="FF9933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BUDGETSAMMENDRAG!$C$5</c:f>
              <c:strCache>
                <c:ptCount val="1"/>
                <c:pt idx="0">
                  <c:v>Maj, faktisk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(BUDGETSAMMENDRAG!$B$6,BUDGETSAMMENDRAG!$B$7,BUDGETSAMMENDRAG!$B$9,BUDGETSAMMENDRAG!$B$15,BUDGETSAMMENDRAG!$B$16)</c:f>
              <c:strCache>
                <c:ptCount val="5"/>
                <c:pt idx="0">
                  <c:v>Omsætning</c:v>
                </c:pt>
                <c:pt idx="1">
                  <c:v>Bruttoavance</c:v>
                </c:pt>
                <c:pt idx="2">
                  <c:v>Salg af nye produkter</c:v>
                </c:pt>
                <c:pt idx="3">
                  <c:v>Driftsudgifter</c:v>
                </c:pt>
                <c:pt idx="4">
                  <c:v>Driftsoverskud eller -tab før skat</c:v>
                </c:pt>
              </c:strCache>
            </c:strRef>
          </c:cat>
          <c:val>
            <c:numRef>
              <c:f>(BUDGETSAMMENDRAG!$C$6,BUDGETSAMMENDRAG!$C$7,BUDGETSAMMENDRAG!$C$9,BUDGETSAMMENDRAG!$C$15,BUDGETSAMMENDRAG!$C$16)</c:f>
              <c:numCache>
                <c:formatCode>"kr."#,##0.00_);[Red]\("kr."#,##0.00\)</c:formatCode>
                <c:ptCount val="5"/>
                <c:pt idx="0">
                  <c:v>1200000</c:v>
                </c:pt>
                <c:pt idx="1">
                  <c:v>150000</c:v>
                </c:pt>
                <c:pt idx="2">
                  <c:v>200000</c:v>
                </c:pt>
                <c:pt idx="3">
                  <c:v>100000</c:v>
                </c:pt>
                <c:pt idx="4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D-49DF-95D3-60C7B09A1627}"/>
            </c:ext>
          </c:extLst>
        </c:ser>
        <c:ser>
          <c:idx val="1"/>
          <c:order val="1"/>
          <c:tx>
            <c:strRef>
              <c:f>BUDGETSAMMENDRAG!$D$5</c:f>
              <c:strCache>
                <c:ptCount val="1"/>
                <c:pt idx="0">
                  <c:v>Maj, mål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(BUDGETSAMMENDRAG!$B$6,BUDGETSAMMENDRAG!$B$7,BUDGETSAMMENDRAG!$B$9,BUDGETSAMMENDRAG!$B$15,BUDGETSAMMENDRAG!$B$16)</c:f>
              <c:strCache>
                <c:ptCount val="5"/>
                <c:pt idx="0">
                  <c:v>Omsætning</c:v>
                </c:pt>
                <c:pt idx="1">
                  <c:v>Bruttoavance</c:v>
                </c:pt>
                <c:pt idx="2">
                  <c:v>Salg af nye produkter</c:v>
                </c:pt>
                <c:pt idx="3">
                  <c:v>Driftsudgifter</c:v>
                </c:pt>
                <c:pt idx="4">
                  <c:v>Driftsoverskud eller -tab før skat</c:v>
                </c:pt>
              </c:strCache>
            </c:strRef>
          </c:cat>
          <c:val>
            <c:numRef>
              <c:f>(BUDGETSAMMENDRAG!$D$6,BUDGETSAMMENDRAG!$D$7,BUDGETSAMMENDRAG!$D$9,BUDGETSAMMENDRAG!$D$15,BUDGETSAMMENDRAG!$D$16)</c:f>
              <c:numCache>
                <c:formatCode>"kr."#,##0.00_);[Red]\("kr."#,##0.00\)</c:formatCode>
                <c:ptCount val="5"/>
                <c:pt idx="0">
                  <c:v>1100000</c:v>
                </c:pt>
                <c:pt idx="1">
                  <c:v>160000</c:v>
                </c:pt>
                <c:pt idx="2">
                  <c:v>150000</c:v>
                </c:pt>
                <c:pt idx="3">
                  <c:v>120000</c:v>
                </c:pt>
                <c:pt idx="4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D-49DF-95D3-60C7B09A1627}"/>
            </c:ext>
          </c:extLst>
        </c:ser>
        <c:ser>
          <c:idx val="2"/>
          <c:order val="2"/>
          <c:tx>
            <c:strRef>
              <c:f>BUDGETSAMMENDRAG!$F$5</c:f>
              <c:strCache>
                <c:ptCount val="1"/>
                <c:pt idx="0">
                  <c:v>ÅTD faktisk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(BUDGETSAMMENDRAG!$B$6,BUDGETSAMMENDRAG!$B$7,BUDGETSAMMENDRAG!$B$9,BUDGETSAMMENDRAG!$B$15,BUDGETSAMMENDRAG!$B$16)</c:f>
              <c:strCache>
                <c:ptCount val="5"/>
                <c:pt idx="0">
                  <c:v>Omsætning</c:v>
                </c:pt>
                <c:pt idx="1">
                  <c:v>Bruttoavance</c:v>
                </c:pt>
                <c:pt idx="2">
                  <c:v>Salg af nye produkter</c:v>
                </c:pt>
                <c:pt idx="3">
                  <c:v>Driftsudgifter</c:v>
                </c:pt>
                <c:pt idx="4">
                  <c:v>Driftsoverskud eller -tab før skat</c:v>
                </c:pt>
              </c:strCache>
            </c:strRef>
          </c:cat>
          <c:val>
            <c:numRef>
              <c:f>(BUDGETSAMMENDRAG!$F$6,BUDGETSAMMENDRAG!$F$7,BUDGETSAMMENDRAG!$F$9,BUDGETSAMMENDRAG!$F$15,BUDGETSAMMENDRAG!$F$16)</c:f>
              <c:numCache>
                <c:formatCode>"kr."#,##0.00_);[Red]\("kr."#,##0.00\)</c:formatCode>
                <c:ptCount val="5"/>
                <c:pt idx="0">
                  <c:v>6200000</c:v>
                </c:pt>
                <c:pt idx="1">
                  <c:v>640000</c:v>
                </c:pt>
                <c:pt idx="2">
                  <c:v>900000</c:v>
                </c:pt>
                <c:pt idx="3">
                  <c:v>500000</c:v>
                </c:pt>
                <c:pt idx="4">
                  <c:v>140000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D-49DF-95D3-60C7B09A1627}"/>
            </c:ext>
          </c:extLst>
        </c:ser>
        <c:ser>
          <c:idx val="3"/>
          <c:order val="3"/>
          <c:tx>
            <c:strRef>
              <c:f>BUDGETSAMMENDRAG!$G$5</c:f>
              <c:strCache>
                <c:ptCount val="1"/>
                <c:pt idx="0">
                  <c:v>ÅTD mål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(BUDGETSAMMENDRAG!$B$6,BUDGETSAMMENDRAG!$B$7,BUDGETSAMMENDRAG!$B$9,BUDGETSAMMENDRAG!$B$15,BUDGETSAMMENDRAG!$B$16)</c:f>
              <c:strCache>
                <c:ptCount val="5"/>
                <c:pt idx="0">
                  <c:v>Omsætning</c:v>
                </c:pt>
                <c:pt idx="1">
                  <c:v>Bruttoavance</c:v>
                </c:pt>
                <c:pt idx="2">
                  <c:v>Salg af nye produkter</c:v>
                </c:pt>
                <c:pt idx="3">
                  <c:v>Driftsudgifter</c:v>
                </c:pt>
                <c:pt idx="4">
                  <c:v>Driftsoverskud eller -tab før skat</c:v>
                </c:pt>
              </c:strCache>
            </c:strRef>
          </c:cat>
          <c:val>
            <c:numRef>
              <c:f>(BUDGETSAMMENDRAG!$G$6,BUDGETSAMMENDRAG!$G$7,BUDGETSAMMENDRAG!$G$9,BUDGETSAMMENDRAG!$G$15,BUDGETSAMMENDRAG!$G$16)</c:f>
              <c:numCache>
                <c:formatCode>"kr."#,##0.00_);[Red]\("kr."#,##0.00\)</c:formatCode>
                <c:ptCount val="5"/>
                <c:pt idx="0">
                  <c:v>6000000</c:v>
                </c:pt>
                <c:pt idx="1">
                  <c:v>750000</c:v>
                </c:pt>
                <c:pt idx="2">
                  <c:v>750000</c:v>
                </c:pt>
                <c:pt idx="3">
                  <c:v>600000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D-49DF-95D3-60C7B09A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47256"/>
        <c:axId val="342553784"/>
      </c:barChart>
      <c:catAx>
        <c:axId val="342547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42553784"/>
        <c:crosses val="autoZero"/>
        <c:auto val="1"/>
        <c:lblAlgn val="ctr"/>
        <c:lblOffset val="100"/>
        <c:noMultiLvlLbl val="0"/>
      </c:catAx>
      <c:valAx>
        <c:axId val="34255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r.&quot;#,##0.00_);[Red]\(&quot;kr.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425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BUDGETSAMMENDRAG!$C$19</c:f>
              <c:strCache>
                <c:ptCount val="1"/>
                <c:pt idx="0">
                  <c:v>Maj, faktisk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(BUDGETSAMMENDRAG!$B$20,BUDGETSAMMENDRAG!$B$21,BUDGETSAMMENDRAG!$B$22,BUDGETSAMMENDRAG!$B$27,BUDGETSAMMENDRAG!$B$28,BUDGETSAMMENDRAG!$B$29)</c:f>
              <c:strCache>
                <c:ptCount val="6"/>
                <c:pt idx="0">
                  <c:v>Cashflow ultimo</c:v>
                </c:pt>
                <c:pt idx="1">
                  <c:v>Debitorer</c:v>
                </c:pt>
                <c:pt idx="2">
                  <c:v>Lager</c:v>
                </c:pt>
                <c:pt idx="3">
                  <c:v>Ejendom, anlæg og udstyr</c:v>
                </c:pt>
                <c:pt idx="4">
                  <c:v>Kreditorer</c:v>
                </c:pt>
                <c:pt idx="5">
                  <c:v>Langfristet gæld</c:v>
                </c:pt>
              </c:strCache>
            </c:strRef>
          </c:cat>
          <c:val>
            <c:numRef>
              <c:f>(BUDGETSAMMENDRAG!$C$20,BUDGETSAMMENDRAG!$C$21,BUDGETSAMMENDRAG!$C$22,BUDGETSAMMENDRAG!$C$27,BUDGETSAMMENDRAG!$C$28,BUDGETSAMMENDRAG!$C$29)</c:f>
              <c:numCache>
                <c:formatCode>"kr."#,##0.00_);[Red]\("kr."#,##0.00\)</c:formatCode>
                <c:ptCount val="6"/>
                <c:pt idx="0">
                  <c:v>35000</c:v>
                </c:pt>
                <c:pt idx="1">
                  <c:v>20000</c:v>
                </c:pt>
                <c:pt idx="2">
                  <c:v>25000</c:v>
                </c:pt>
                <c:pt idx="3">
                  <c:v>80000</c:v>
                </c:pt>
                <c:pt idx="4">
                  <c:v>60000</c:v>
                </c:pt>
                <c:pt idx="5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D-469B-A597-36ACBED3B856}"/>
            </c:ext>
          </c:extLst>
        </c:ser>
        <c:ser>
          <c:idx val="1"/>
          <c:order val="1"/>
          <c:tx>
            <c:strRef>
              <c:f>BUDGETSAMMENDRAG!$D$19</c:f>
              <c:strCache>
                <c:ptCount val="1"/>
                <c:pt idx="0">
                  <c:v>Maj, mål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(BUDGETSAMMENDRAG!$B$20,BUDGETSAMMENDRAG!$B$21,BUDGETSAMMENDRAG!$B$22,BUDGETSAMMENDRAG!$B$27,BUDGETSAMMENDRAG!$B$28,BUDGETSAMMENDRAG!$B$29)</c:f>
              <c:strCache>
                <c:ptCount val="6"/>
                <c:pt idx="0">
                  <c:v>Cashflow ultimo</c:v>
                </c:pt>
                <c:pt idx="1">
                  <c:v>Debitorer</c:v>
                </c:pt>
                <c:pt idx="2">
                  <c:v>Lager</c:v>
                </c:pt>
                <c:pt idx="3">
                  <c:v>Ejendom, anlæg og udstyr</c:v>
                </c:pt>
                <c:pt idx="4">
                  <c:v>Kreditorer</c:v>
                </c:pt>
                <c:pt idx="5">
                  <c:v>Langfristet gæld</c:v>
                </c:pt>
              </c:strCache>
            </c:strRef>
          </c:cat>
          <c:val>
            <c:numRef>
              <c:f>(BUDGETSAMMENDRAG!$D$20,BUDGETSAMMENDRAG!$D$21,BUDGETSAMMENDRAG!$D$22,BUDGETSAMMENDRAG!$D$27,BUDGETSAMMENDRAG!$D$28,BUDGETSAMMENDRAG!$D$29)</c:f>
              <c:numCache>
                <c:formatCode>"kr."#,##0.00_);[Red]\("kr."#,##0.00\)</c:formatCode>
                <c:ptCount val="6"/>
                <c:pt idx="0">
                  <c:v>50000</c:v>
                </c:pt>
                <c:pt idx="1">
                  <c:v>22000</c:v>
                </c:pt>
                <c:pt idx="2">
                  <c:v>30000</c:v>
                </c:pt>
                <c:pt idx="3">
                  <c:v>78000</c:v>
                </c:pt>
                <c:pt idx="4">
                  <c:v>60000</c:v>
                </c:pt>
                <c:pt idx="5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D-469B-A597-36ACBED3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50536"/>
        <c:axId val="342257064"/>
      </c:barChart>
      <c:catAx>
        <c:axId val="342250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42257064"/>
        <c:crosses val="autoZero"/>
        <c:auto val="1"/>
        <c:lblAlgn val="ctr"/>
        <c:lblOffset val="100"/>
        <c:noMultiLvlLbl val="0"/>
      </c:catAx>
      <c:valAx>
        <c:axId val="34225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r.&quot;#,##0.00_);[Red]\(&quot;kr.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4225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DIAGRAM OVER INDT&#198;GTER OG TAB'!A1"/><Relationship Id="rId1" Type="http://schemas.openxmlformats.org/officeDocument/2006/relationships/hyperlink" Target="#'BUDGETSAMMENDRAG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BUDGETSAMMENDRAG'!A1"/><Relationship Id="rId2" Type="http://schemas.openxmlformats.org/officeDocument/2006/relationships/hyperlink" Target="#'DIAGRAM OVER SALDO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IAGRAM OVER SALDO'!A1"/><Relationship Id="rId2" Type="http://schemas.openxmlformats.org/officeDocument/2006/relationships/hyperlink" Target="#'DIAGRAM OVER INDT&#198;GTER OG TAB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3</xdr:row>
      <xdr:rowOff>38100</xdr:rowOff>
    </xdr:from>
    <xdr:to>
      <xdr:col>8</xdr:col>
      <xdr:colOff>603078</xdr:colOff>
      <xdr:row>3</xdr:row>
      <xdr:rowOff>295276</xdr:rowOff>
    </xdr:to>
    <xdr:grpSp>
      <xdr:nvGrpSpPr>
        <xdr:cNvPr id="4" name="Gruppe 3" descr="Knapperne Forrige og Næste">
          <a:extLst>
            <a:ext uri="{FF2B5EF4-FFF2-40B4-BE49-F238E27FC236}">
              <a16:creationId xmlns:a16="http://schemas.microsoft.com/office/drawing/2014/main" id="{B5BB7FDD-3EFE-41B1-95C0-0839B1290F9B}"/>
            </a:ext>
          </a:extLst>
        </xdr:cNvPr>
        <xdr:cNvGrpSpPr/>
      </xdr:nvGrpSpPr>
      <xdr:grpSpPr>
        <a:xfrm>
          <a:off x="9248775" y="1114425"/>
          <a:ext cx="1193628" cy="257176"/>
          <a:chOff x="10934703" y="1266825"/>
          <a:chExt cx="971547" cy="180976"/>
        </a:xfrm>
        <a:solidFill>
          <a:schemeClr val="accent3"/>
        </a:solidFill>
      </xdr:grpSpPr>
      <xdr:sp macro="" textlink="">
        <xdr:nvSpPr>
          <xdr:cNvPr id="2" name="Rektangel 1" descr="Navigationsknap til celle A1 i dette regneark">
            <a:hlinkClick xmlns:r="http://schemas.openxmlformats.org/officeDocument/2006/relationships" r:id="rId1" tooltip="Vælg for at gå til celle A1 i dette regneark"/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0934703" y="1266827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da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3" name="Rektangel 2" descr="Navigationsknap til regnearket Indtægter og tab">
            <a:hlinkClick xmlns:r="http://schemas.openxmlformats.org/officeDocument/2006/relationships" r:id="rId2" tooltip="Vælg for at gå regnearket Indtægter og tab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458575" y="1266825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da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76200</xdr:rowOff>
    </xdr:from>
    <xdr:to>
      <xdr:col>9</xdr:col>
      <xdr:colOff>66675</xdr:colOff>
      <xdr:row>4</xdr:row>
      <xdr:rowOff>4600575</xdr:rowOff>
    </xdr:to>
    <xdr:graphicFrame macro="">
      <xdr:nvGraphicFramePr>
        <xdr:cNvPr id="2" name="Diagram over Indtægter og tab" descr="Liggende søjlediagram, der viser de faktiske værdier og målene for måned og å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485775</xdr:colOff>
      <xdr:row>3</xdr:row>
      <xdr:rowOff>123825</xdr:rowOff>
    </xdr:from>
    <xdr:to>
      <xdr:col>8</xdr:col>
      <xdr:colOff>533402</xdr:colOff>
      <xdr:row>3</xdr:row>
      <xdr:rowOff>387253</xdr:rowOff>
    </xdr:to>
    <xdr:grpSp>
      <xdr:nvGrpSpPr>
        <xdr:cNvPr id="10" name="Gruppe 9" descr="Knapperne Forrige og Næste">
          <a:extLst>
            <a:ext uri="{FF2B5EF4-FFF2-40B4-BE49-F238E27FC236}">
              <a16:creationId xmlns:a16="http://schemas.microsoft.com/office/drawing/2014/main" id="{F23E72C7-5414-4638-9F72-B90FDF0C918E}"/>
            </a:ext>
          </a:extLst>
        </xdr:cNvPr>
        <xdr:cNvGrpSpPr/>
      </xdr:nvGrpSpPr>
      <xdr:grpSpPr>
        <a:xfrm>
          <a:off x="7981950" y="1200150"/>
          <a:ext cx="1266827" cy="263428"/>
          <a:chOff x="6967287" y="860521"/>
          <a:chExt cx="1386139" cy="263428"/>
        </a:xfrm>
        <a:solidFill>
          <a:schemeClr val="accent3"/>
        </a:solidFill>
      </xdr:grpSpPr>
      <xdr:sp macro="" textlink="">
        <xdr:nvSpPr>
          <xdr:cNvPr id="4" name="Rektangel 3" descr="Navigationsknap til saldodiagram">
            <a:hlinkClick xmlns:r="http://schemas.openxmlformats.org/officeDocument/2006/relationships" r:id="rId2" tooltip="Vælg for at gå til regnearket Saldodiagram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701786" y="860521"/>
            <a:ext cx="651640" cy="263428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da" sz="1000" b="1">
                <a:latin typeface="Arial" panose="020B0604020202020204" pitchFamily="34" charset="0"/>
              </a:rPr>
              <a:t>&gt;&gt;</a:t>
            </a:r>
          </a:p>
        </xdr:txBody>
      </xdr:sp>
      <xdr:sp macro="" textlink="">
        <xdr:nvSpPr>
          <xdr:cNvPr id="6" name="Rektangel 5" descr="Navigationsknap til Budgetsammendrag">
            <a:hlinkClick xmlns:r="http://schemas.openxmlformats.org/officeDocument/2006/relationships" r:id="rId3" tooltip="Vælg for at gå til regnearket Budgetsammendrag"/>
            <a:extLst>
              <a:ext uri="{FF2B5EF4-FFF2-40B4-BE49-F238E27FC236}">
                <a16:creationId xmlns:a16="http://schemas.microsoft.com/office/drawing/2014/main" id="{A195AAF9-6C02-45D7-81B0-00E0D5894E13}"/>
              </a:ext>
            </a:extLst>
          </xdr:cNvPr>
          <xdr:cNvSpPr/>
        </xdr:nvSpPr>
        <xdr:spPr>
          <a:xfrm>
            <a:off x="6967287" y="866775"/>
            <a:ext cx="636171" cy="24764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da" sz="1000" b="1">
                <a:latin typeface="Arial" panose="020B0604020202020204" pitchFamily="34" charset="0"/>
              </a:rPr>
              <a:t>&lt;&lt;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123825</xdr:rowOff>
    </xdr:from>
    <xdr:to>
      <xdr:col>8</xdr:col>
      <xdr:colOff>1724025</xdr:colOff>
      <xdr:row>4</xdr:row>
      <xdr:rowOff>4648200</xdr:rowOff>
    </xdr:to>
    <xdr:graphicFrame macro="">
      <xdr:nvGraphicFramePr>
        <xdr:cNvPr id="2" name="Diagram over saldooversigt" descr="Liggende søjlediagram, der viser de månedlige faktiske værdier og må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466725</xdr:colOff>
      <xdr:row>3</xdr:row>
      <xdr:rowOff>104775</xdr:rowOff>
    </xdr:from>
    <xdr:to>
      <xdr:col>8</xdr:col>
      <xdr:colOff>647700</xdr:colOff>
      <xdr:row>3</xdr:row>
      <xdr:rowOff>371475</xdr:rowOff>
    </xdr:to>
    <xdr:grpSp>
      <xdr:nvGrpSpPr>
        <xdr:cNvPr id="13" name="Gruppe 12" descr="Knapperne Forrige og Næste">
          <a:extLst>
            <a:ext uri="{FF2B5EF4-FFF2-40B4-BE49-F238E27FC236}">
              <a16:creationId xmlns:a16="http://schemas.microsoft.com/office/drawing/2014/main" id="{FE8689EF-0711-4F0C-AD57-8AB65F5B18BA}"/>
            </a:ext>
          </a:extLst>
        </xdr:cNvPr>
        <xdr:cNvGrpSpPr/>
      </xdr:nvGrpSpPr>
      <xdr:grpSpPr>
        <a:xfrm>
          <a:off x="7334250" y="1181100"/>
          <a:ext cx="1295400" cy="266700"/>
          <a:chOff x="6938213" y="876300"/>
          <a:chExt cx="1396162" cy="257173"/>
        </a:xfrm>
      </xdr:grpSpPr>
      <xdr:sp macro="" textlink="">
        <xdr:nvSpPr>
          <xdr:cNvPr id="14" name="Rektangel 13" descr="Navigationsknap til regnearket Indtægter og tab">
            <a:hlinkClick xmlns:r="http://schemas.openxmlformats.org/officeDocument/2006/relationships" r:id="rId2" tooltip="Vælg for at gå regnearket Indtægter og tab"/>
            <a:extLst>
              <a:ext uri="{FF2B5EF4-FFF2-40B4-BE49-F238E27FC236}">
                <a16:creationId xmlns:a16="http://schemas.microsoft.com/office/drawing/2014/main" id="{933880E5-7853-462B-A489-C8ACD4EA67B8}"/>
              </a:ext>
            </a:extLst>
          </xdr:cNvPr>
          <xdr:cNvSpPr/>
        </xdr:nvSpPr>
        <xdr:spPr>
          <a:xfrm>
            <a:off x="6938213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da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15" name="Rektangel 14" descr="Navigationsknap til celle A1 i dette regneark">
            <a:hlinkClick xmlns:r="http://schemas.openxmlformats.org/officeDocument/2006/relationships" r:id="rId3" tooltip="Vælg for at gå til celle A1 i dette regneark"/>
            <a:extLst>
              <a:ext uri="{FF2B5EF4-FFF2-40B4-BE49-F238E27FC236}">
                <a16:creationId xmlns:a16="http://schemas.microsoft.com/office/drawing/2014/main" id="{D899E52C-10CA-4A17-9DF6-43E410987C17}"/>
              </a:ext>
            </a:extLst>
          </xdr:cNvPr>
          <xdr:cNvSpPr/>
        </xdr:nvSpPr>
        <xdr:spPr>
          <a:xfrm>
            <a:off x="7698206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da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dtægterOgTab" displayName="IndtægterOgTab" ref="B5:I17" headerRowDxfId="35">
  <autoFilter ref="B5:I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Oversigt over fortjeneste og tab" totalsRowLabel="Total"/>
    <tableColumn id="2" xr3:uid="{00000000-0010-0000-0000-000002000000}" name="Maj, faktisk"/>
    <tableColumn id="3" xr3:uid="{00000000-0010-0000-0000-000003000000}" name="Maj, mål"/>
    <tableColumn id="4" xr3:uid="{00000000-0010-0000-0000-000004000000}" name="Månedlig afvigelse"/>
    <tableColumn id="5" xr3:uid="{00000000-0010-0000-0000-000005000000}" name="ÅTD faktisk"/>
    <tableColumn id="6" xr3:uid="{00000000-0010-0000-0000-000006000000}" name="ÅTD mål"/>
    <tableColumn id="7" xr3:uid="{00000000-0010-0000-0000-000007000000}" name="ÅTD afvigelse"/>
    <tableColumn id="8" xr3:uid="{00000000-0010-0000-0000-000008000000}" name="Noter" totalsRowFunction="count"/>
  </tableColumns>
  <tableStyleInfo name="Oversigt over Indtægter og tab" showFirstColumn="1" showLastColumn="0" showRowStripes="1" showColumnStripes="0"/>
  <extLst>
    <ext xmlns:x14="http://schemas.microsoft.com/office/spreadsheetml/2009/9/main" uri="{504A1905-F514-4f6f-8877-14C23A59335A}">
      <x14:table altTextSummary="Indtast elementer til Indtægter og tab, månedlige faktiske oplysninger og mål, faktiske oplysninger og mål til dato og noter i denne tabel. Månedlig og årlig afvigelse til dato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aldoRegneark" displayName="SaldoRegneark" ref="B19:I30">
  <autoFilter ref="B19:I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100-000001000000}" name="Oversigt over balance" totalsRowLabel="Total" dataDxfId="34" totalsRowDxfId="33"/>
    <tableColumn id="2" xr3:uid="{00000000-0010-0000-0100-000002000000}" name="Maj, faktisk"/>
    <tableColumn id="3" xr3:uid="{00000000-0010-0000-0100-000003000000}" name="Maj, mål"/>
    <tableColumn id="4" xr3:uid="{00000000-0010-0000-0100-000004000000}" name="Månedlig afvigelse"/>
    <tableColumn id="5" xr3:uid="{00000000-0010-0000-0100-000005000000}" name="ÅTD faktisk"/>
    <tableColumn id="6" xr3:uid="{00000000-0010-0000-0100-000006000000}" name="ÅTD mål"/>
    <tableColumn id="7" xr3:uid="{00000000-0010-0000-0100-000007000000}" name="ÅTD afvigelse"/>
    <tableColumn id="8" xr3:uid="{00000000-0010-0000-0100-000008000000}" name="Noter" totalsRowFunction="count"/>
  </tableColumns>
  <tableStyleInfo name="Oversigt over saldoregneark" showFirstColumn="1" showLastColumn="0" showRowStripes="1" showColumnStripes="0"/>
  <extLst>
    <ext xmlns:x14="http://schemas.microsoft.com/office/spreadsheetml/2009/9/main" uri="{504A1905-F514-4f6f-8877-14C23A59335A}">
      <x14:table altTextSummary="Indtast elementer til Saldoregneark, månedlige faktiske oplysninger og mål, faktiske oplysninger og mål til dato og noter i denne tabel. Månedlig og årlig afvigelse til dato beregnes automatisk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riftsmetrikker" displayName="Driftsmetrikker" ref="B32:I36" headerRowDxfId="32" dataDxfId="30" headerRowBorderDxfId="31" tableBorderDxfId="29">
  <autoFilter ref="B32:I3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Oversigt over driftsmålepunkter" totalsRowLabel="Total" dataDxfId="28" totalsRowDxfId="27"/>
    <tableColumn id="2" xr3:uid="{00000000-0010-0000-0200-000002000000}" name="Maj, faktisk" dataDxfId="26" totalsRowDxfId="25"/>
    <tableColumn id="3" xr3:uid="{00000000-0010-0000-0200-000003000000}" name="Maj, mål" dataDxfId="24" totalsRowDxfId="23"/>
    <tableColumn id="4" xr3:uid="{00000000-0010-0000-0200-000004000000}" name="Månedlig afvigelse" dataDxfId="22" totalsRowDxfId="21"/>
    <tableColumn id="5" xr3:uid="{00000000-0010-0000-0200-000005000000}" name="ÅTD faktisk" dataDxfId="20" totalsRowDxfId="19"/>
    <tableColumn id="6" xr3:uid="{00000000-0010-0000-0200-000006000000}" name="ÅTD mål" dataDxfId="18" totalsRowDxfId="17"/>
    <tableColumn id="7" xr3:uid="{00000000-0010-0000-0200-000007000000}" name="ÅTD afvigelse" dataDxfId="16" totalsRowDxfId="15">
      <calculatedColumnFormula>F33-G33</calculatedColumnFormula>
    </tableColumn>
    <tableColumn id="8" xr3:uid="{00000000-0010-0000-0200-000008000000}" name="Noter" totalsRowFunction="count" dataDxfId="14" totalsRowDxfId="13"/>
  </tableColumns>
  <tableStyleInfo name="TableStyleLight11" showFirstColumn="1" showLastColumn="0" showRowStripes="1" showColumnStripes="0"/>
  <extLst>
    <ext xmlns:x14="http://schemas.microsoft.com/office/spreadsheetml/2009/9/main" uri="{504A1905-F514-4f6f-8877-14C23A59335A}">
      <x14:table altTextSummary="Indtast elementer til driftsmetrikker, månedlige faktiske oplysninger og mål, faktiske oplysninger og mål til dato og noter i denne tabel. Månedlig og årlig afvigelse til dato beregnes automatisk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Konkurrence" displayName="Konkurrence" ref="B38:I42" headerRowDxfId="12" headerRowBorderDxfId="11" tableBorderDxfId="10">
  <autoFilter ref="B38:I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Konkurrenceoversigt" totalsRowLabel="Total" dataDxfId="9" totalsRowDxfId="8"/>
    <tableColumn id="2" xr3:uid="{00000000-0010-0000-0300-000002000000}" name="Din firmaprofil" totalsRowDxfId="7"/>
    <tableColumn id="3" xr3:uid="{00000000-0010-0000-0300-000003000000}" name="Konkurrent 1" totalsRowDxfId="6"/>
    <tableColumn id="4" xr3:uid="{00000000-0010-0000-0300-000004000000}" name="Konkurrent 2" totalsRowDxfId="5"/>
    <tableColumn id="5" xr3:uid="{00000000-0010-0000-0300-000005000000}" name="Konkurrent 3" totalsRowDxfId="4"/>
    <tableColumn id="6" xr3:uid="{00000000-0010-0000-0300-000006000000}" name="Konkurrent 4" totalsRowDxfId="3"/>
    <tableColumn id="7" xr3:uid="{00000000-0010-0000-0300-000007000000}" name="Andet" totalsRowDxfId="2"/>
    <tableColumn id="8" xr3:uid="{00000000-0010-0000-0300-000008000000}" name="Noter" totalsRowFunction="count" dataDxfId="1" totalsRowDxfId="0"/>
  </tableColumns>
  <tableStyleInfo name="TableStyleLight9" showFirstColumn="1" showLastColumn="0" showRowStripes="1" showColumnStripes="0"/>
  <extLst>
    <ext xmlns:x14="http://schemas.microsoft.com/office/spreadsheetml/2009/9/main" uri="{504A1905-F514-4f6f-8877-14C23A59335A}">
      <x14:table altTextSummary="Indtast elementer til oversigt over Konkurrence, din firmaprofil, konkurrentdata og noter i denne tabel. Værdier i celler, der indeholder formler beregnes automatisk"/>
    </ext>
  </extLst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9">
      <a:majorFont>
        <a:latin typeface="Bookman Old Style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9.9978637043366805E-2"/>
    <pageSetUpPr autoPageBreaks="0" fitToPage="1"/>
  </sheetPr>
  <dimension ref="B1:I45"/>
  <sheetViews>
    <sheetView showGridLines="0" tabSelected="1" zoomScaleNormal="100" workbookViewId="0"/>
  </sheetViews>
  <sheetFormatPr defaultColWidth="9.140625" defaultRowHeight="30" customHeight="1"/>
  <cols>
    <col min="1" max="1" width="2.7109375" style="5" customWidth="1"/>
    <col min="2" max="2" width="42.28515625" style="5" customWidth="1"/>
    <col min="3" max="4" width="16.7109375" style="5" customWidth="1"/>
    <col min="5" max="5" width="19" style="5" customWidth="1"/>
    <col min="6" max="8" width="16.7109375" style="5" customWidth="1"/>
    <col min="9" max="9" width="48.140625" style="5" customWidth="1"/>
    <col min="10" max="10" width="2.7109375" style="5" customWidth="1"/>
    <col min="11" max="16384" width="9.140625" style="5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ht="45" customHeight="1">
      <c r="B2" s="16" t="s">
        <v>0</v>
      </c>
      <c r="C2" s="11"/>
      <c r="D2" s="11"/>
      <c r="E2" s="12"/>
      <c r="F2" s="11"/>
      <c r="G2" s="11"/>
      <c r="H2" s="13"/>
      <c r="I2" s="11">
        <f ca="1">YEAR(TODAY())</f>
        <v>2019</v>
      </c>
    </row>
    <row r="3" spans="2:9" ht="28.5" customHeight="1">
      <c r="B3" s="15" t="s">
        <v>1</v>
      </c>
      <c r="C3" s="9"/>
      <c r="D3" s="9"/>
      <c r="E3" s="9"/>
      <c r="F3" s="9"/>
      <c r="G3" s="9"/>
      <c r="H3" s="9"/>
      <c r="I3" s="10"/>
    </row>
    <row r="4" spans="2:9" s="32" customFormat="1" ht="38.25" customHeight="1">
      <c r="B4" s="33" t="s">
        <v>2</v>
      </c>
      <c r="C4" s="34"/>
      <c r="H4" s="35"/>
      <c r="I4" s="35"/>
    </row>
    <row r="5" spans="2:9" ht="33.75" customHeight="1">
      <c r="B5" s="29" t="s">
        <v>3</v>
      </c>
      <c r="C5" s="24" t="s">
        <v>38</v>
      </c>
      <c r="D5" s="24" t="s">
        <v>40</v>
      </c>
      <c r="E5" s="24" t="s">
        <v>42</v>
      </c>
      <c r="F5" s="24" t="s">
        <v>44</v>
      </c>
      <c r="G5" s="24" t="s">
        <v>46</v>
      </c>
      <c r="H5" s="24" t="s">
        <v>48</v>
      </c>
      <c r="I5" s="24" t="s">
        <v>51</v>
      </c>
    </row>
    <row r="6" spans="2:9" ht="30" customHeight="1">
      <c r="B6" s="25" t="s">
        <v>4</v>
      </c>
      <c r="C6" s="58">
        <v>1200000</v>
      </c>
      <c r="D6" s="58">
        <v>1100000</v>
      </c>
      <c r="E6" s="58">
        <f>C6-D6</f>
        <v>100000</v>
      </c>
      <c r="F6" s="58">
        <v>6200000</v>
      </c>
      <c r="G6" s="58">
        <v>6000000</v>
      </c>
      <c r="H6" s="58">
        <f>F6-G6</f>
        <v>200000</v>
      </c>
      <c r="I6" s="26" t="s">
        <v>52</v>
      </c>
    </row>
    <row r="7" spans="2:9" ht="30" customHeight="1">
      <c r="B7" s="25" t="s">
        <v>5</v>
      </c>
      <c r="C7" s="58">
        <v>150000</v>
      </c>
      <c r="D7" s="58">
        <v>160000</v>
      </c>
      <c r="E7" s="58">
        <f>C7-D7</f>
        <v>-10000</v>
      </c>
      <c r="F7" s="58">
        <v>640000</v>
      </c>
      <c r="G7" s="58">
        <v>750000</v>
      </c>
      <c r="H7" s="58">
        <f>F7-G7</f>
        <v>-110000</v>
      </c>
      <c r="I7" s="26"/>
    </row>
    <row r="8" spans="2:9" ht="30" customHeight="1">
      <c r="B8" s="25" t="s">
        <v>6</v>
      </c>
      <c r="C8" s="27">
        <f>IF(C6=0,0,C7/C6)</f>
        <v>0.125</v>
      </c>
      <c r="D8" s="27">
        <f>IF(D6=0,0,D7/D6)</f>
        <v>0.14545454545454545</v>
      </c>
      <c r="E8" s="27">
        <f>C8-D8</f>
        <v>-2.0454545454545447E-2</v>
      </c>
      <c r="F8" s="27">
        <f>IF(F6=0,0,F7/F6)</f>
        <v>0.1032258064516129</v>
      </c>
      <c r="G8" s="27">
        <f>IF(G6=0,0,G7/G6)</f>
        <v>0.125</v>
      </c>
      <c r="H8" s="27">
        <f>F8-G8</f>
        <v>-2.1774193548387097E-2</v>
      </c>
      <c r="I8" s="26"/>
    </row>
    <row r="9" spans="2:9" ht="30" customHeight="1">
      <c r="B9" s="25" t="s">
        <v>7</v>
      </c>
      <c r="C9" s="58">
        <v>200000</v>
      </c>
      <c r="D9" s="58">
        <v>150000</v>
      </c>
      <c r="E9" s="58">
        <f>C9-D9</f>
        <v>50000</v>
      </c>
      <c r="F9" s="58">
        <v>900000</v>
      </c>
      <c r="G9" s="58">
        <v>750000</v>
      </c>
      <c r="H9" s="58">
        <f>F9-G9</f>
        <v>150000</v>
      </c>
      <c r="I9" s="26"/>
    </row>
    <row r="10" spans="2:9" ht="30" customHeight="1">
      <c r="B10" s="39" t="s">
        <v>8</v>
      </c>
      <c r="C10" s="46"/>
      <c r="D10" s="46"/>
      <c r="E10" s="46"/>
      <c r="F10" s="46"/>
      <c r="G10" s="46"/>
      <c r="H10" s="46"/>
      <c r="I10" s="47"/>
    </row>
    <row r="11" spans="2:9" ht="30" customHeight="1">
      <c r="B11" s="25" t="s">
        <v>9</v>
      </c>
      <c r="C11" s="50">
        <v>400000</v>
      </c>
      <c r="D11" s="50">
        <v>400000</v>
      </c>
      <c r="E11" s="50">
        <f>C11-D11</f>
        <v>0</v>
      </c>
      <c r="F11" s="50">
        <v>2200000</v>
      </c>
      <c r="G11" s="50">
        <v>2000000</v>
      </c>
      <c r="H11" s="50">
        <f>F11-G11</f>
        <v>200000</v>
      </c>
      <c r="I11" s="26"/>
    </row>
    <row r="12" spans="2:9" ht="30" customHeight="1">
      <c r="B12" s="25" t="s">
        <v>10</v>
      </c>
      <c r="C12" s="50">
        <v>400000</v>
      </c>
      <c r="D12" s="50">
        <v>400000</v>
      </c>
      <c r="E12" s="50">
        <f>C12-D12</f>
        <v>0</v>
      </c>
      <c r="F12" s="50">
        <v>2400000</v>
      </c>
      <c r="G12" s="50">
        <v>2000000</v>
      </c>
      <c r="H12" s="50">
        <f>F12-G12</f>
        <v>400000</v>
      </c>
      <c r="I12" s="26"/>
    </row>
    <row r="13" spans="2:9" ht="30" customHeight="1">
      <c r="B13" s="25" t="s">
        <v>11</v>
      </c>
      <c r="C13" s="50">
        <v>400000</v>
      </c>
      <c r="D13" s="50">
        <v>300000</v>
      </c>
      <c r="E13" s="50">
        <f>C13-D13</f>
        <v>100000</v>
      </c>
      <c r="F13" s="50">
        <v>1600000</v>
      </c>
      <c r="G13" s="50">
        <v>2000000</v>
      </c>
      <c r="H13" s="50">
        <f>F13-G13</f>
        <v>-400000</v>
      </c>
      <c r="I13" s="26"/>
    </row>
    <row r="14" spans="2:9" ht="30" customHeight="1">
      <c r="B14" s="39" t="s">
        <v>12</v>
      </c>
      <c r="C14" s="46"/>
      <c r="D14" s="46"/>
      <c r="E14" s="46"/>
      <c r="F14" s="46"/>
      <c r="G14" s="46"/>
      <c r="H14" s="46"/>
      <c r="I14" s="47"/>
    </row>
    <row r="15" spans="2:9" ht="30" customHeight="1">
      <c r="B15" s="25" t="s">
        <v>13</v>
      </c>
      <c r="C15" s="50">
        <v>100000</v>
      </c>
      <c r="D15" s="50">
        <v>120000</v>
      </c>
      <c r="E15" s="50">
        <f>D15-C15</f>
        <v>20000</v>
      </c>
      <c r="F15" s="50">
        <v>500000</v>
      </c>
      <c r="G15" s="50">
        <v>600000</v>
      </c>
      <c r="H15" s="50">
        <f>G15-F15</f>
        <v>100000</v>
      </c>
      <c r="I15" s="26"/>
    </row>
    <row r="16" spans="2:9" ht="30" customHeight="1">
      <c r="B16" s="25" t="s">
        <v>14</v>
      </c>
      <c r="C16" s="50">
        <v>50000</v>
      </c>
      <c r="D16" s="50">
        <v>40000</v>
      </c>
      <c r="E16" s="50">
        <f>C16-D16</f>
        <v>10000</v>
      </c>
      <c r="F16" s="50">
        <v>140000</v>
      </c>
      <c r="G16" s="50">
        <v>150000</v>
      </c>
      <c r="H16" s="50">
        <f>F16-G16</f>
        <v>-10000</v>
      </c>
      <c r="I16" s="26"/>
    </row>
    <row r="17" spans="2:9" ht="30" customHeight="1">
      <c r="B17" s="25" t="s">
        <v>15</v>
      </c>
      <c r="C17" s="31">
        <f>IF(C6=0,0,C16/C6)</f>
        <v>4.1666666666666664E-2</v>
      </c>
      <c r="D17" s="28">
        <f>IF(D6=0,0,D16/D6)</f>
        <v>3.6363636363636362E-2</v>
      </c>
      <c r="E17" s="28">
        <f>C17-D17</f>
        <v>5.3030303030303025E-3</v>
      </c>
      <c r="F17" s="28">
        <f>IF(F6=0,0,F16/F6)</f>
        <v>2.2580645161290321E-2</v>
      </c>
      <c r="G17" s="28">
        <f>IF(G6=0,0,G16/G6)</f>
        <v>2.5000000000000001E-2</v>
      </c>
      <c r="H17" s="28">
        <f>F17-G17</f>
        <v>-2.4193548387096801E-3</v>
      </c>
      <c r="I17" s="26"/>
    </row>
    <row r="18" spans="2:9" ht="12.75">
      <c r="C18" s="48"/>
      <c r="D18" s="48"/>
      <c r="E18" s="48"/>
      <c r="F18" s="48"/>
      <c r="G18" s="48"/>
      <c r="H18" s="48"/>
      <c r="I18" s="6"/>
    </row>
    <row r="19" spans="2:9" ht="33.75" customHeight="1">
      <c r="B19" s="30" t="s">
        <v>16</v>
      </c>
      <c r="C19" s="24" t="s">
        <v>38</v>
      </c>
      <c r="D19" s="24" t="s">
        <v>40</v>
      </c>
      <c r="E19" s="24" t="s">
        <v>42</v>
      </c>
      <c r="F19" s="24" t="s">
        <v>44</v>
      </c>
      <c r="G19" s="24" t="s">
        <v>46</v>
      </c>
      <c r="H19" s="24" t="s">
        <v>48</v>
      </c>
      <c r="I19" s="24" t="s">
        <v>51</v>
      </c>
    </row>
    <row r="20" spans="2:9" ht="30" customHeight="1">
      <c r="B20" s="25" t="s">
        <v>17</v>
      </c>
      <c r="C20" s="50">
        <v>35000</v>
      </c>
      <c r="D20" s="50">
        <v>50000</v>
      </c>
      <c r="E20" s="50">
        <f t="shared" ref="E20:E25" si="0">C20-D20</f>
        <v>-15000</v>
      </c>
      <c r="F20" s="50">
        <v>35000</v>
      </c>
      <c r="G20" s="50">
        <v>50000</v>
      </c>
      <c r="H20" s="50">
        <f t="shared" ref="H20:H25" si="1">F20-G20</f>
        <v>-15000</v>
      </c>
      <c r="I20" s="26" t="s">
        <v>53</v>
      </c>
    </row>
    <row r="21" spans="2:9" ht="30" customHeight="1">
      <c r="B21" s="25" t="s">
        <v>18</v>
      </c>
      <c r="C21" s="50">
        <v>20000</v>
      </c>
      <c r="D21" s="50">
        <v>22000</v>
      </c>
      <c r="E21" s="50">
        <f t="shared" si="0"/>
        <v>-2000</v>
      </c>
      <c r="F21" s="50">
        <v>20000</v>
      </c>
      <c r="G21" s="50">
        <v>22000</v>
      </c>
      <c r="H21" s="50">
        <f t="shared" si="1"/>
        <v>-2000</v>
      </c>
      <c r="I21" s="26"/>
    </row>
    <row r="22" spans="2:9" ht="30" customHeight="1">
      <c r="B22" s="25" t="s">
        <v>19</v>
      </c>
      <c r="C22" s="50">
        <v>25000</v>
      </c>
      <c r="D22" s="50">
        <v>30000</v>
      </c>
      <c r="E22" s="50">
        <f t="shared" si="0"/>
        <v>-5000</v>
      </c>
      <c r="F22" s="50">
        <v>25000</v>
      </c>
      <c r="G22" s="50">
        <v>30000</v>
      </c>
      <c r="H22" s="50">
        <f t="shared" si="1"/>
        <v>-5000</v>
      </c>
      <c r="I22" s="26"/>
    </row>
    <row r="23" spans="2:9" ht="30" customHeight="1">
      <c r="B23" s="25" t="s">
        <v>20</v>
      </c>
      <c r="C23" s="50">
        <v>75000</v>
      </c>
      <c r="D23" s="50">
        <v>90000</v>
      </c>
      <c r="E23" s="50">
        <f t="shared" si="0"/>
        <v>-15000</v>
      </c>
      <c r="F23" s="50">
        <v>75000</v>
      </c>
      <c r="G23" s="50">
        <v>90000</v>
      </c>
      <c r="H23" s="50">
        <f t="shared" si="1"/>
        <v>-15000</v>
      </c>
      <c r="I23" s="26"/>
    </row>
    <row r="24" spans="2:9" ht="30" customHeight="1">
      <c r="B24" s="25" t="s">
        <v>21</v>
      </c>
      <c r="C24" s="50">
        <v>25000</v>
      </c>
      <c r="D24" s="50">
        <v>25000</v>
      </c>
      <c r="E24" s="50">
        <f t="shared" si="0"/>
        <v>0</v>
      </c>
      <c r="F24" s="50">
        <v>25000</v>
      </c>
      <c r="G24" s="50">
        <v>25000</v>
      </c>
      <c r="H24" s="50">
        <f t="shared" si="1"/>
        <v>0</v>
      </c>
      <c r="I24" s="26"/>
    </row>
    <row r="25" spans="2:9" ht="30" customHeight="1">
      <c r="B25" s="25" t="s">
        <v>22</v>
      </c>
      <c r="C25" s="50">
        <f>C23-C24</f>
        <v>50000</v>
      </c>
      <c r="D25" s="50">
        <f>D23-D24</f>
        <v>65000</v>
      </c>
      <c r="E25" s="50">
        <f t="shared" si="0"/>
        <v>-15000</v>
      </c>
      <c r="F25" s="50">
        <f>F23-F24</f>
        <v>50000</v>
      </c>
      <c r="G25" s="50">
        <f>G23-G24</f>
        <v>65000</v>
      </c>
      <c r="H25" s="50">
        <f t="shared" si="1"/>
        <v>-15000</v>
      </c>
      <c r="I25" s="26"/>
    </row>
    <row r="26" spans="2:9" ht="30" customHeight="1">
      <c r="B26" s="40" t="s">
        <v>23</v>
      </c>
      <c r="C26" s="44"/>
      <c r="D26" s="44"/>
      <c r="E26" s="44"/>
      <c r="F26" s="44"/>
      <c r="G26" s="44"/>
      <c r="H26" s="44"/>
      <c r="I26" s="45"/>
    </row>
    <row r="27" spans="2:9" ht="30" customHeight="1">
      <c r="B27" s="59" t="s">
        <v>24</v>
      </c>
      <c r="C27" s="60">
        <v>80000</v>
      </c>
      <c r="D27" s="60">
        <v>78000</v>
      </c>
      <c r="E27" s="60">
        <f>C27-D27</f>
        <v>2000</v>
      </c>
      <c r="F27" s="60">
        <v>80000</v>
      </c>
      <c r="G27" s="60">
        <v>78000</v>
      </c>
      <c r="H27" s="60">
        <f>F27-G27</f>
        <v>2000</v>
      </c>
      <c r="I27" s="61" t="s">
        <v>54</v>
      </c>
    </row>
    <row r="28" spans="2:9" ht="30" customHeight="1">
      <c r="B28" s="25" t="s">
        <v>25</v>
      </c>
      <c r="C28" s="50">
        <v>60000</v>
      </c>
      <c r="D28" s="50">
        <v>60000</v>
      </c>
      <c r="E28" s="50">
        <f>D28-C28</f>
        <v>0</v>
      </c>
      <c r="F28" s="50">
        <v>60000</v>
      </c>
      <c r="G28" s="50">
        <v>60000</v>
      </c>
      <c r="H28" s="50">
        <f>F28-G28</f>
        <v>0</v>
      </c>
      <c r="I28" s="26"/>
    </row>
    <row r="29" spans="2:9" ht="30" customHeight="1">
      <c r="B29" s="25" t="s">
        <v>26</v>
      </c>
      <c r="C29" s="50">
        <v>30000</v>
      </c>
      <c r="D29" s="50">
        <v>31000</v>
      </c>
      <c r="E29" s="50">
        <f>D29-C29</f>
        <v>1000</v>
      </c>
      <c r="F29" s="50">
        <v>30000</v>
      </c>
      <c r="G29" s="50">
        <v>31000</v>
      </c>
      <c r="H29" s="50">
        <f>G29-F29</f>
        <v>1000</v>
      </c>
      <c r="I29" s="26"/>
    </row>
    <row r="30" spans="2:9" ht="30" customHeight="1">
      <c r="B30" s="25" t="s">
        <v>27</v>
      </c>
      <c r="C30" s="50">
        <v>300000</v>
      </c>
      <c r="D30" s="50">
        <v>297500</v>
      </c>
      <c r="E30" s="50">
        <f>C30-D30</f>
        <v>2500</v>
      </c>
      <c r="F30" s="50">
        <v>300000</v>
      </c>
      <c r="G30" s="50">
        <v>297500</v>
      </c>
      <c r="H30" s="50">
        <f>F30-G30</f>
        <v>2500</v>
      </c>
      <c r="I30" s="26"/>
    </row>
    <row r="31" spans="2:9" ht="12.75">
      <c r="C31" s="42"/>
      <c r="D31" s="42"/>
      <c r="E31" s="43"/>
      <c r="F31" s="42"/>
      <c r="G31" s="42"/>
      <c r="H31" s="43"/>
      <c r="I31" s="6"/>
    </row>
    <row r="32" spans="2:9" ht="33.75" customHeight="1" thickBot="1">
      <c r="B32" s="21" t="s">
        <v>28</v>
      </c>
      <c r="C32" s="19" t="s">
        <v>38</v>
      </c>
      <c r="D32" s="19" t="s">
        <v>40</v>
      </c>
      <c r="E32" s="19" t="s">
        <v>42</v>
      </c>
      <c r="F32" s="19" t="s">
        <v>44</v>
      </c>
      <c r="G32" s="19" t="s">
        <v>46</v>
      </c>
      <c r="H32" s="19" t="s">
        <v>48</v>
      </c>
      <c r="I32" s="63" t="s">
        <v>51</v>
      </c>
    </row>
    <row r="33" spans="2:9" ht="39.950000000000003" customHeight="1">
      <c r="B33" s="62" t="s">
        <v>29</v>
      </c>
      <c r="C33" s="52">
        <v>2.2999999999999998</v>
      </c>
      <c r="D33" s="52">
        <v>1</v>
      </c>
      <c r="E33" s="52">
        <f>D33-C33</f>
        <v>-1.2999999999999998</v>
      </c>
      <c r="F33" s="52">
        <v>1.46</v>
      </c>
      <c r="G33" s="52">
        <v>1</v>
      </c>
      <c r="H33" s="52">
        <f>F33-G33</f>
        <v>0.45999999999999996</v>
      </c>
      <c r="I33" s="17" t="s">
        <v>55</v>
      </c>
    </row>
    <row r="34" spans="2:9" ht="30" customHeight="1">
      <c r="B34" s="22" t="s">
        <v>30</v>
      </c>
      <c r="C34" s="53">
        <v>200000</v>
      </c>
      <c r="D34" s="53">
        <v>220000</v>
      </c>
      <c r="E34" s="53">
        <f>C34-D34</f>
        <v>-20000</v>
      </c>
      <c r="F34" s="53">
        <v>1100000</v>
      </c>
      <c r="G34" s="53">
        <v>1150000</v>
      </c>
      <c r="H34" s="53">
        <f>F34-G34</f>
        <v>-50000</v>
      </c>
      <c r="I34" s="18"/>
    </row>
    <row r="35" spans="2:9" ht="30" customHeight="1">
      <c r="B35" s="22" t="s">
        <v>31</v>
      </c>
      <c r="C35" s="53">
        <v>35</v>
      </c>
      <c r="D35" s="53">
        <v>25</v>
      </c>
      <c r="E35" s="53">
        <f>D35-C35</f>
        <v>-10</v>
      </c>
      <c r="F35" s="53">
        <v>33</v>
      </c>
      <c r="G35" s="53">
        <v>25</v>
      </c>
      <c r="H35" s="53">
        <f>G35-F35</f>
        <v>-8</v>
      </c>
      <c r="I35" s="18"/>
    </row>
    <row r="36" spans="2:9" ht="30" customHeight="1">
      <c r="B36" s="23" t="s">
        <v>32</v>
      </c>
      <c r="C36" s="54">
        <v>19</v>
      </c>
      <c r="D36" s="54">
        <v>15</v>
      </c>
      <c r="E36" s="54">
        <f>C36-D36</f>
        <v>4</v>
      </c>
      <c r="F36" s="54">
        <v>83</v>
      </c>
      <c r="G36" s="54">
        <v>75</v>
      </c>
      <c r="H36" s="54">
        <f>F36-G36</f>
        <v>8</v>
      </c>
      <c r="I36" s="20"/>
    </row>
    <row r="37" spans="2:9" s="7" customFormat="1" ht="12.75">
      <c r="B37" s="25"/>
      <c r="I37" s="3"/>
    </row>
    <row r="38" spans="2:9" ht="33.75" customHeight="1" thickBot="1">
      <c r="B38" s="21" t="s">
        <v>33</v>
      </c>
      <c r="C38" s="41" t="s">
        <v>39</v>
      </c>
      <c r="D38" s="19" t="s">
        <v>41</v>
      </c>
      <c r="E38" s="19" t="s">
        <v>43</v>
      </c>
      <c r="F38" s="19" t="s">
        <v>45</v>
      </c>
      <c r="G38" s="19" t="s">
        <v>47</v>
      </c>
      <c r="H38" s="19" t="s">
        <v>49</v>
      </c>
      <c r="I38" s="63" t="s">
        <v>51</v>
      </c>
    </row>
    <row r="39" spans="2:9" ht="30" customHeight="1">
      <c r="B39" s="22" t="s">
        <v>34</v>
      </c>
      <c r="C39" s="2">
        <v>0.2</v>
      </c>
      <c r="D39" s="2">
        <v>0.25</v>
      </c>
      <c r="E39" s="2">
        <v>0.15</v>
      </c>
      <c r="F39" s="2">
        <v>0.05</v>
      </c>
      <c r="G39" s="2">
        <v>0.15</v>
      </c>
      <c r="H39" s="2">
        <v>0.2</v>
      </c>
      <c r="I39" s="17" t="s">
        <v>56</v>
      </c>
    </row>
    <row r="40" spans="2:9" ht="30" customHeight="1">
      <c r="B40" s="22" t="s">
        <v>35</v>
      </c>
      <c r="C40" s="51">
        <f>F6</f>
        <v>6200000</v>
      </c>
      <c r="D40" s="51">
        <v>7000000</v>
      </c>
      <c r="E40" s="51">
        <v>4000000</v>
      </c>
      <c r="F40" s="51">
        <v>1500000</v>
      </c>
      <c r="G40" s="51">
        <v>4000000</v>
      </c>
      <c r="H40" s="51">
        <v>6000000</v>
      </c>
      <c r="I40" s="18"/>
    </row>
    <row r="41" spans="2:9" ht="30" customHeight="1">
      <c r="B41" s="22" t="s">
        <v>36</v>
      </c>
      <c r="C41" s="51">
        <v>900000</v>
      </c>
      <c r="D41" s="51">
        <v>500000</v>
      </c>
      <c r="E41" s="51">
        <v>0</v>
      </c>
      <c r="F41" s="51">
        <v>100000</v>
      </c>
      <c r="G41" s="51">
        <v>500000</v>
      </c>
      <c r="H41" s="51">
        <v>0</v>
      </c>
      <c r="I41" s="18"/>
    </row>
    <row r="42" spans="2:9" ht="30" customHeight="1">
      <c r="B42" s="23" t="s">
        <v>37</v>
      </c>
      <c r="C42" s="55">
        <v>15</v>
      </c>
      <c r="D42" s="55">
        <v>20</v>
      </c>
      <c r="E42" s="55">
        <v>15</v>
      </c>
      <c r="F42" s="55">
        <v>10</v>
      </c>
      <c r="G42" s="55">
        <v>15</v>
      </c>
      <c r="H42" s="56" t="s">
        <v>50</v>
      </c>
      <c r="I42" s="49"/>
    </row>
    <row r="45" spans="2:9" ht="30" customHeight="1">
      <c r="H45" s="57"/>
    </row>
  </sheetData>
  <conditionalFormatting sqref="C6:H17 C20:H30 C33:H36 C39:H42">
    <cfRule type="expression" dxfId="36" priority="9">
      <formula>_xlfn.ISFORMULA(C6)</formula>
    </cfRule>
  </conditionalFormatting>
  <dataValidations count="26">
    <dataValidation allowBlank="1" showInputMessage="1" showErrorMessage="1" prompt="Opret en budgetssammendragsrapport. Angiv oplysninger i tabellerne, der starter i celle B5, B19, B32 og B38. Diagrammer i andre regneark opdateres automatisk. Navigationslinks er i celle H4 og I4" sqref="A1" xr:uid="{00000000-0002-0000-0000-000000000000}"/>
    <dataValidation allowBlank="1" showInputMessage="1" showErrorMessage="1" prompt="Titlen på dette regneark er i denne celle. Angiv året i celle I2 og firmanavnet i cellen nedenfor. Vælg celle I4 for at gå til regnearket Indtægter og tab." sqref="B2" xr:uid="{00000000-0002-0000-0000-000001000000}"/>
    <dataValidation allowBlank="1" showInputMessage="1" showErrorMessage="1" prompt="Angiv Firmanavn i denne celle og oplysninger i tabellen Indtægter og tab, der starter i celle B5. Tip er i cellen nedenfor" sqref="B3" xr:uid="{00000000-0002-0000-0000-000002000000}"/>
    <dataValidation allowBlank="1" showInputMessage="1" showErrorMessage="1" prompt="Navigationslink til regnearket Indtægter og tab" sqref="I4" xr:uid="{00000000-0002-0000-0000-000003000000}"/>
    <dataValidation allowBlank="1" showInputMessage="1" showErrorMessage="1" prompt="Angiv månedlige faktiske oplysninger i denne kolonne under denne overskrift" sqref="C32" xr:uid="{00000000-0002-0000-0000-000004000000}"/>
    <dataValidation allowBlank="1" showInputMessage="1" showErrorMessage="1" prompt="Eksempelelementer til Indtægter og tab vises i denne kolonne under denne overskrift" sqref="B5" xr:uid="{00000000-0002-0000-0000-000005000000}"/>
    <dataValidation allowBlank="1" showInputMessage="1" showErrorMessage="1" prompt="Angiv månedsmål i denne kolonne under denne overskrift" sqref="D32" xr:uid="{00000000-0002-0000-0000-000006000000}"/>
    <dataValidation allowBlank="1" showInputMessage="1" showErrorMessage="1" prompt="Den månedlige afvigelse beregnes automatisk i denne kolonne under denne overskrift" sqref="E32 E5 E19" xr:uid="{00000000-0002-0000-0000-000007000000}"/>
    <dataValidation allowBlank="1" showInputMessage="1" showErrorMessage="1" prompt="Angiv faktiske oplysninger for året til dags dato i denne kolonne under denne overskrift" sqref="F32" xr:uid="{00000000-0002-0000-0000-000008000000}"/>
    <dataValidation allowBlank="1" showInputMessage="1" showErrorMessage="1" prompt="Angiv mål for året til dags dato i denne kolonne under denne overskrift" sqref="G32" xr:uid="{00000000-0002-0000-0000-000009000000}"/>
    <dataValidation allowBlank="1" showInputMessage="1" showErrorMessage="1" prompt="Afvigelsen for året til dags dato beregnes automatisk i denne kolonne under denne overskrift" sqref="H32 H5 H19" xr:uid="{00000000-0002-0000-0000-00000A000000}"/>
    <dataValidation allowBlank="1" showInputMessage="1" showErrorMessage="1" prompt="Angiv noter i denne kolonne under denne overskrift" sqref="I5 I38 I32 I19" xr:uid="{00000000-0002-0000-0000-00000B000000}"/>
    <dataValidation allowBlank="1" showInputMessage="1" showErrorMessage="1" prompt="Eksempler på elementer til Saldoregnearket vises i denne kolonne under denne overskrift" sqref="B19" xr:uid="{00000000-0002-0000-0000-00000C000000}"/>
    <dataValidation allowBlank="1" showInputMessage="1" showErrorMessage="1" prompt="Eksempler på driftselementer vises i denne kolonne under denne overskrift" sqref="B32" xr:uid="{00000000-0002-0000-0000-00000D000000}"/>
    <dataValidation allowBlank="1" showInputMessage="1" showErrorMessage="1" prompt="Eksempler på elementer til konkurrenceoversigt vises i denne kolonne under denne overskrift" sqref="B38" xr:uid="{00000000-0002-0000-0000-00000E000000}"/>
    <dataValidation allowBlank="1" showInputMessage="1" showErrorMessage="1" prompt="Angiv data for konkurrent 1 i denne kolonne under denne overskrift" sqref="D38" xr:uid="{00000000-0002-0000-0000-00000F000000}"/>
    <dataValidation allowBlank="1" showInputMessage="1" showErrorMessage="1" prompt="Angiv data for konkurrent 2 i denne kolonne under denne overskrift" sqref="E38" xr:uid="{00000000-0002-0000-0000-000010000000}"/>
    <dataValidation allowBlank="1" showInputMessage="1" showErrorMessage="1" prompt="Angiv data for konkurrent 3 i denne kolonne under denne overskrift" sqref="F38" xr:uid="{00000000-0002-0000-0000-000011000000}"/>
    <dataValidation allowBlank="1" showInputMessage="1" showErrorMessage="1" prompt="Angiv data for konkurrent 4 i denne kolonne under denne overskrift" sqref="G38" xr:uid="{00000000-0002-0000-0000-000012000000}"/>
    <dataValidation allowBlank="1" showInputMessage="1" showErrorMessage="1" prompt="Angiv andre data i denne kolonne under denne overskrift" sqref="H38" xr:uid="{00000000-0002-0000-0000-000013000000}"/>
    <dataValidation allowBlank="1" showInputMessage="1" showErrorMessage="1" prompt="Angiv faktiske månedlige oplysninger i denne kolonne under denne overskrift. Værdierne i celler, der indeholder en formel, beregnes automatisk" sqref="C5 C19" xr:uid="{00000000-0002-0000-0000-000014000000}"/>
    <dataValidation allowBlank="1" showInputMessage="1" showErrorMessage="1" prompt="Angiv månedlige mål i denne kolonne under denne overskrift. Værdierne i celler, der indeholder en formel, beregnes automatisk" sqref="D5 D19" xr:uid="{00000000-0002-0000-0000-000015000000}"/>
    <dataValidation allowBlank="1" showInputMessage="1" showErrorMessage="1" prompt="Angiv faktiske oplysninger for året til dags dato i denne kolonne under denne overskrift. Værdierne i celler, der indeholder en formel, beregnes automatisk" sqref="F5 F19" xr:uid="{00000000-0002-0000-0000-000016000000}"/>
    <dataValidation allowBlank="1" showInputMessage="1" showErrorMessage="1" prompt="Angiv faktiske mål for året til dags dato i denne kolonne under denne overskrift. Værdierne i celler, der indeholder en formel, beregnes automatisk" sqref="G5 G19" xr:uid="{00000000-0002-0000-0000-000017000000}"/>
    <dataValidation allowBlank="1" showInputMessage="1" showErrorMessage="1" prompt="Angiv år i denne celle" sqref="I2" xr:uid="{00000000-0002-0000-0000-000018000000}"/>
    <dataValidation allowBlank="1" showInputMessage="1" showErrorMessage="1" prompt="Angiv din firmaprofil for de tilsvarende elementer til venstre for denne kolonne under denne overskrift. Værdierne i celler, der indeholder en formel, beregnes automatisk" sqref="C38" xr:uid="{1A460AE2-8148-45F0-B368-069E90BBFFF2}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ignoredErrors>
    <ignoredError sqref="E8 E17 E25 H29 E34:E35" formula="1"/>
    <ignoredError sqref="H35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I37"/>
  <sheetViews>
    <sheetView showGridLines="0" workbookViewId="0"/>
  </sheetViews>
  <sheetFormatPr defaultColWidth="9.140625" defaultRowHeight="12.75"/>
  <cols>
    <col min="1" max="1" width="2.7109375" style="5" customWidth="1"/>
    <col min="2" max="8" width="18.28515625" style="1" customWidth="1"/>
    <col min="9" max="9" width="26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s="5" customFormat="1" ht="45" customHeight="1">
      <c r="B2" s="16" t="s">
        <v>57</v>
      </c>
      <c r="C2" s="11"/>
      <c r="D2" s="11"/>
      <c r="E2" s="12"/>
      <c r="F2" s="11"/>
      <c r="G2" s="11"/>
      <c r="H2" s="13"/>
      <c r="I2" s="11">
        <f ca="1">BUDGETSAMMENDRAG!I2</f>
        <v>2019</v>
      </c>
    </row>
    <row r="3" spans="2:9" s="5" customFormat="1" ht="28.5" customHeight="1">
      <c r="B3" s="15" t="str">
        <f>BUDGETSAMMENDRAG!B3</f>
        <v>Firmanavn</v>
      </c>
      <c r="C3" s="9"/>
      <c r="D3" s="9"/>
      <c r="E3" s="9"/>
      <c r="F3" s="9"/>
      <c r="G3" s="9"/>
      <c r="H3" s="9"/>
      <c r="I3" s="10"/>
    </row>
    <row r="4" spans="2:9" ht="41.25" customHeight="1">
      <c r="H4" s="36"/>
      <c r="I4" s="36"/>
    </row>
    <row r="5" spans="2:9" ht="373.5" customHeight="1">
      <c r="B5" s="64" t="s">
        <v>58</v>
      </c>
      <c r="C5" s="64"/>
      <c r="D5" s="64"/>
      <c r="E5" s="64"/>
      <c r="F5" s="64"/>
      <c r="G5" s="64"/>
      <c r="H5" s="64"/>
      <c r="I5" s="64"/>
    </row>
    <row r="6" spans="2:9">
      <c r="B6" s="38"/>
      <c r="C6" s="38"/>
      <c r="D6" s="38"/>
      <c r="E6" s="38"/>
      <c r="F6" s="38"/>
      <c r="G6" s="38"/>
      <c r="H6" s="38"/>
      <c r="I6" s="38"/>
    </row>
    <row r="7" spans="2:9">
      <c r="B7" s="38"/>
      <c r="C7" s="38"/>
      <c r="D7" s="38"/>
      <c r="E7" s="38"/>
      <c r="F7" s="38"/>
      <c r="G7" s="38"/>
      <c r="H7" s="38"/>
      <c r="I7" s="38"/>
    </row>
    <row r="8" spans="2:9">
      <c r="B8" s="38"/>
      <c r="C8" s="38"/>
      <c r="D8" s="38"/>
      <c r="E8" s="38"/>
      <c r="F8" s="38"/>
      <c r="G8" s="38"/>
      <c r="H8" s="38"/>
      <c r="I8" s="38"/>
    </row>
    <row r="9" spans="2:9">
      <c r="B9" s="38"/>
      <c r="C9" s="38"/>
      <c r="D9" s="38"/>
      <c r="E9" s="38"/>
      <c r="F9" s="38"/>
      <c r="G9" s="38"/>
      <c r="H9" s="38"/>
      <c r="I9" s="38"/>
    </row>
    <row r="10" spans="2:9">
      <c r="B10" s="38"/>
      <c r="C10" s="38"/>
      <c r="D10" s="38"/>
      <c r="E10" s="38"/>
      <c r="F10" s="38"/>
      <c r="G10" s="38"/>
      <c r="H10" s="38"/>
      <c r="I10" s="38"/>
    </row>
    <row r="11" spans="2:9">
      <c r="B11" s="38"/>
      <c r="C11" s="38"/>
      <c r="D11" s="38"/>
      <c r="E11" s="38"/>
      <c r="F11" s="38"/>
      <c r="G11" s="38"/>
      <c r="H11" s="38"/>
      <c r="I11" s="38"/>
    </row>
    <row r="12" spans="2:9">
      <c r="B12" s="38"/>
      <c r="C12" s="38"/>
      <c r="D12" s="38"/>
      <c r="E12" s="38"/>
      <c r="F12" s="38"/>
      <c r="G12" s="38"/>
      <c r="H12" s="38"/>
      <c r="I12" s="38"/>
    </row>
    <row r="13" spans="2:9">
      <c r="B13" s="38"/>
      <c r="C13" s="38"/>
      <c r="D13" s="38"/>
      <c r="E13" s="38"/>
      <c r="F13" s="38"/>
      <c r="G13" s="38"/>
      <c r="H13" s="38"/>
      <c r="I13" s="38"/>
    </row>
    <row r="14" spans="2:9">
      <c r="B14" s="38"/>
      <c r="C14" s="38"/>
      <c r="D14" s="38"/>
      <c r="E14" s="38"/>
      <c r="F14" s="38"/>
      <c r="G14" s="38"/>
      <c r="H14" s="38"/>
      <c r="I14" s="38"/>
    </row>
    <row r="15" spans="2:9">
      <c r="B15" s="38"/>
      <c r="C15" s="38"/>
      <c r="D15" s="38"/>
      <c r="E15" s="38"/>
      <c r="F15" s="38"/>
      <c r="G15" s="38"/>
      <c r="H15" s="38"/>
      <c r="I15" s="38"/>
    </row>
    <row r="16" spans="2:9">
      <c r="B16" s="38"/>
      <c r="C16" s="38"/>
      <c r="D16" s="38"/>
      <c r="E16" s="38"/>
      <c r="F16" s="38"/>
      <c r="G16" s="38"/>
      <c r="H16" s="38"/>
      <c r="I16" s="38"/>
    </row>
    <row r="17" spans="2:9">
      <c r="B17" s="38"/>
      <c r="C17" s="38"/>
      <c r="D17" s="38"/>
      <c r="E17" s="38"/>
      <c r="F17" s="38"/>
      <c r="G17" s="38"/>
      <c r="H17" s="38"/>
      <c r="I17" s="38"/>
    </row>
    <row r="18" spans="2:9">
      <c r="B18" s="38"/>
      <c r="C18" s="38"/>
      <c r="D18" s="38"/>
      <c r="E18" s="38"/>
      <c r="F18" s="38"/>
      <c r="G18" s="38"/>
      <c r="H18" s="38"/>
      <c r="I18" s="38"/>
    </row>
    <row r="19" spans="2:9">
      <c r="B19" s="38"/>
      <c r="C19" s="38"/>
      <c r="D19" s="38"/>
      <c r="E19" s="38"/>
      <c r="F19" s="38"/>
      <c r="G19" s="38"/>
      <c r="H19" s="38"/>
      <c r="I19" s="38"/>
    </row>
    <row r="20" spans="2:9">
      <c r="B20" s="38"/>
      <c r="C20" s="38"/>
      <c r="D20" s="38"/>
      <c r="E20" s="38"/>
      <c r="F20" s="38"/>
      <c r="G20" s="38"/>
      <c r="H20" s="38"/>
      <c r="I20" s="38"/>
    </row>
    <row r="21" spans="2:9">
      <c r="B21" s="38"/>
      <c r="C21" s="38"/>
      <c r="D21" s="38"/>
      <c r="E21" s="38"/>
      <c r="F21" s="38"/>
      <c r="G21" s="38"/>
      <c r="H21" s="38"/>
      <c r="I21" s="38"/>
    </row>
    <row r="22" spans="2:9">
      <c r="B22" s="38"/>
      <c r="C22" s="38"/>
      <c r="D22" s="38"/>
      <c r="E22" s="38"/>
      <c r="F22" s="38"/>
      <c r="G22" s="38"/>
      <c r="H22" s="38"/>
      <c r="I22" s="38"/>
    </row>
    <row r="23" spans="2:9">
      <c r="B23" s="38"/>
      <c r="C23" s="38"/>
      <c r="D23" s="38"/>
      <c r="E23" s="38"/>
      <c r="F23" s="38"/>
      <c r="G23" s="38"/>
      <c r="H23" s="38"/>
      <c r="I23" s="38"/>
    </row>
    <row r="24" spans="2:9">
      <c r="B24" s="38"/>
      <c r="C24" s="38"/>
      <c r="D24" s="38"/>
      <c r="E24" s="38"/>
      <c r="F24" s="38"/>
      <c r="G24" s="38"/>
      <c r="H24" s="38"/>
      <c r="I24" s="38"/>
    </row>
    <row r="25" spans="2:9">
      <c r="B25" s="38"/>
      <c r="C25" s="38"/>
      <c r="D25" s="38"/>
      <c r="E25" s="38"/>
      <c r="F25" s="38"/>
      <c r="G25" s="38"/>
      <c r="H25" s="38"/>
      <c r="I25" s="38"/>
    </row>
    <row r="26" spans="2:9">
      <c r="B26" s="38"/>
      <c r="C26" s="38"/>
      <c r="D26" s="38"/>
      <c r="E26" s="38"/>
      <c r="F26" s="38"/>
      <c r="G26" s="38"/>
      <c r="H26" s="38"/>
      <c r="I26" s="38"/>
    </row>
    <row r="27" spans="2:9">
      <c r="B27" s="38"/>
      <c r="C27" s="38"/>
      <c r="D27" s="38"/>
      <c r="E27" s="38"/>
      <c r="F27" s="38"/>
      <c r="G27" s="38"/>
      <c r="H27" s="38"/>
      <c r="I27" s="38"/>
    </row>
    <row r="28" spans="2:9">
      <c r="B28" s="38"/>
      <c r="C28" s="38"/>
      <c r="D28" s="38"/>
      <c r="E28" s="38"/>
      <c r="F28" s="38"/>
      <c r="G28" s="38"/>
      <c r="H28" s="38"/>
      <c r="I28" s="38"/>
    </row>
    <row r="29" spans="2:9">
      <c r="B29" s="38"/>
      <c r="C29" s="38"/>
      <c r="D29" s="38"/>
      <c r="E29" s="38"/>
      <c r="F29" s="38"/>
      <c r="G29" s="38"/>
      <c r="H29" s="38"/>
      <c r="I29" s="38"/>
    </row>
    <row r="30" spans="2:9">
      <c r="B30" s="38"/>
      <c r="C30" s="38"/>
      <c r="D30" s="38"/>
      <c r="E30" s="38"/>
      <c r="F30" s="38"/>
      <c r="G30" s="38"/>
      <c r="H30" s="38"/>
      <c r="I30" s="38"/>
    </row>
    <row r="31" spans="2:9">
      <c r="B31" s="38"/>
      <c r="C31" s="38"/>
      <c r="D31" s="38"/>
      <c r="E31" s="38"/>
      <c r="F31" s="38"/>
      <c r="G31" s="38"/>
      <c r="H31" s="38"/>
      <c r="I31" s="38"/>
    </row>
    <row r="32" spans="2:9">
      <c r="B32" s="38"/>
      <c r="C32" s="38"/>
      <c r="D32" s="38"/>
      <c r="E32" s="38"/>
      <c r="F32" s="38"/>
      <c r="G32" s="38"/>
      <c r="H32" s="38"/>
      <c r="I32" s="38"/>
    </row>
    <row r="33" spans="1:9">
      <c r="B33" s="38"/>
      <c r="C33" s="38"/>
      <c r="D33" s="38"/>
      <c r="E33" s="38"/>
      <c r="F33" s="38"/>
      <c r="G33" s="38"/>
      <c r="H33" s="38"/>
      <c r="I33" s="38"/>
    </row>
    <row r="37" spans="1:9">
      <c r="A37" s="7"/>
    </row>
  </sheetData>
  <mergeCells count="1">
    <mergeCell ref="B5:I5"/>
  </mergeCells>
  <dataValidations count="6">
    <dataValidation allowBlank="1" showInputMessage="1" showErrorMessage="1" prompt="Oversigtsdiagrammet over indtægter og tab opdateres automatisk i celle B5 i dette regneark. Navigationslinks er i celle H4 og I4" sqref="A1" xr:uid="{00000000-0002-0000-0100-000000000000}"/>
    <dataValidation allowBlank="1" showInputMessage="1" showErrorMessage="1" prompt="Titlen på dette regneark er i denne celle. Firmanavn opdateres automatisk i cellerne nedenfor og året i celle I2" sqref="B2" xr:uid="{00000000-0002-0000-0100-000001000000}"/>
    <dataValidation allowBlank="1" showInputMessage="1" showErrorMessage="1" prompt="Navigationslink til regnearket Budgetsammendrag" sqref="H4" xr:uid="{00000000-0002-0000-0100-000002000000}"/>
    <dataValidation allowBlank="1" showInputMessage="1" showErrorMessage="1" prompt="Navigationslink til regnearket Saldodiagram" sqref="I4" xr:uid="{00000000-0002-0000-0100-000003000000}"/>
    <dataValidation allowBlank="1" showInputMessage="1" showErrorMessage="1" prompt="År opdateres automatisk i denne celle" sqref="I2" xr:uid="{00000000-0002-0000-0100-000004000000}"/>
    <dataValidation allowBlank="1" showInputMessage="1" showErrorMessage="1" prompt="Firmanavn opdateres automatisk i denne celle" sqref="B3" xr:uid="{E04403EA-7EDA-471B-8DD1-93EDB2735B0C}"/>
  </dataValidations>
  <printOptions horizontalCentered="1"/>
  <pageMargins left="0.4" right="0.4" top="0.4" bottom="0.4" header="0.3" footer="0.3"/>
  <pageSetup paperSize="9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  <pageSetUpPr autoPageBreaks="0" fitToPage="1"/>
  </sheetPr>
  <dimension ref="A1:I38"/>
  <sheetViews>
    <sheetView showGridLines="0" workbookViewId="0"/>
  </sheetViews>
  <sheetFormatPr defaultColWidth="9.140625" defaultRowHeight="12.75"/>
  <cols>
    <col min="1" max="1" width="2.7109375" style="5" customWidth="1"/>
    <col min="2" max="8" width="16.7109375" style="1" customWidth="1"/>
    <col min="9" max="9" width="28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s="5" customFormat="1" ht="45" customHeight="1">
      <c r="B2" s="16" t="s">
        <v>59</v>
      </c>
      <c r="C2" s="11"/>
      <c r="D2" s="11"/>
      <c r="E2" s="12"/>
      <c r="F2" s="11"/>
      <c r="G2" s="11"/>
      <c r="H2" s="13"/>
      <c r="I2" s="11">
        <f ca="1">BUDGETSAMMENDRAG!I2</f>
        <v>2019</v>
      </c>
    </row>
    <row r="3" spans="2:9" s="5" customFormat="1" ht="28.5" customHeight="1">
      <c r="B3" s="15" t="str">
        <f>BUDGETSAMMENDRAG!B3</f>
        <v>Firmanavn</v>
      </c>
      <c r="C3" s="9"/>
      <c r="D3" s="9"/>
      <c r="E3" s="9"/>
      <c r="F3" s="9"/>
      <c r="G3" s="9"/>
      <c r="H3" s="9"/>
      <c r="I3" s="10"/>
    </row>
    <row r="4" spans="2:9" ht="36.75" customHeight="1">
      <c r="H4" s="37"/>
      <c r="I4" s="36"/>
    </row>
    <row r="5" spans="2:9" ht="370.5" customHeight="1">
      <c r="B5" s="65" t="s">
        <v>60</v>
      </c>
      <c r="C5" s="65"/>
      <c r="D5" s="65"/>
      <c r="E5" s="65"/>
      <c r="F5" s="65"/>
      <c r="G5" s="65"/>
      <c r="H5" s="65"/>
      <c r="I5" s="65"/>
    </row>
    <row r="6" spans="2:9">
      <c r="B6" s="38"/>
      <c r="C6" s="38"/>
      <c r="D6" s="38"/>
      <c r="E6" s="38"/>
      <c r="F6" s="38"/>
      <c r="G6" s="38"/>
      <c r="H6" s="38"/>
      <c r="I6" s="38"/>
    </row>
    <row r="7" spans="2:9">
      <c r="B7" s="38"/>
      <c r="C7" s="38"/>
      <c r="D7" s="38"/>
      <c r="E7" s="38"/>
      <c r="F7" s="38"/>
      <c r="G7" s="38"/>
      <c r="H7" s="38"/>
      <c r="I7" s="38"/>
    </row>
    <row r="8" spans="2:9">
      <c r="B8" s="38"/>
      <c r="C8" s="38"/>
      <c r="D8" s="38"/>
      <c r="E8" s="38"/>
      <c r="F8" s="38"/>
      <c r="G8" s="38"/>
      <c r="H8" s="38"/>
      <c r="I8" s="38"/>
    </row>
    <row r="9" spans="2:9">
      <c r="B9" s="38"/>
      <c r="C9" s="38"/>
      <c r="D9" s="38"/>
      <c r="E9" s="38"/>
      <c r="F9" s="38"/>
      <c r="G9" s="38"/>
      <c r="H9" s="38"/>
      <c r="I9" s="38"/>
    </row>
    <row r="10" spans="2:9">
      <c r="B10" s="38"/>
      <c r="C10" s="38"/>
      <c r="D10" s="38"/>
      <c r="E10" s="38"/>
      <c r="F10" s="38"/>
      <c r="G10" s="38"/>
      <c r="H10" s="38"/>
      <c r="I10" s="38"/>
    </row>
    <row r="11" spans="2:9">
      <c r="B11" s="38"/>
      <c r="C11" s="38"/>
      <c r="D11" s="38"/>
      <c r="E11" s="38"/>
      <c r="F11" s="38"/>
      <c r="G11" s="38"/>
      <c r="H11" s="38"/>
      <c r="I11" s="38"/>
    </row>
    <row r="12" spans="2:9">
      <c r="B12" s="38"/>
      <c r="C12" s="38"/>
      <c r="D12" s="38"/>
      <c r="E12" s="38"/>
      <c r="F12" s="38"/>
      <c r="G12" s="38"/>
      <c r="H12" s="38"/>
      <c r="I12" s="38"/>
    </row>
    <row r="13" spans="2:9">
      <c r="B13" s="38"/>
      <c r="C13" s="38"/>
      <c r="D13" s="38"/>
      <c r="E13" s="38"/>
      <c r="F13" s="38"/>
      <c r="G13" s="38"/>
      <c r="H13" s="38"/>
      <c r="I13" s="38"/>
    </row>
    <row r="14" spans="2:9">
      <c r="B14" s="38"/>
      <c r="C14" s="38"/>
      <c r="D14" s="38"/>
      <c r="E14" s="38"/>
      <c r="F14" s="38"/>
      <c r="G14" s="38"/>
      <c r="H14" s="38"/>
      <c r="I14" s="38"/>
    </row>
    <row r="15" spans="2:9">
      <c r="B15" s="38"/>
      <c r="C15" s="38"/>
      <c r="D15" s="38"/>
      <c r="E15" s="38"/>
      <c r="F15" s="38"/>
      <c r="G15" s="38"/>
      <c r="H15" s="38"/>
      <c r="I15" s="38"/>
    </row>
    <row r="16" spans="2:9">
      <c r="B16" s="38"/>
      <c r="C16" s="38"/>
      <c r="D16" s="38"/>
      <c r="E16" s="38"/>
      <c r="F16" s="38"/>
      <c r="G16" s="38"/>
      <c r="H16" s="38"/>
      <c r="I16" s="38"/>
    </row>
    <row r="17" spans="2:9">
      <c r="B17" s="38"/>
      <c r="C17" s="38"/>
      <c r="D17" s="38"/>
      <c r="E17" s="38"/>
      <c r="F17" s="38"/>
      <c r="G17" s="38"/>
      <c r="H17" s="38"/>
      <c r="I17" s="38"/>
    </row>
    <row r="18" spans="2:9">
      <c r="B18" s="38"/>
      <c r="C18" s="38"/>
      <c r="D18" s="38"/>
      <c r="E18" s="38"/>
      <c r="F18" s="38"/>
      <c r="G18" s="38"/>
      <c r="H18" s="38"/>
      <c r="I18" s="38"/>
    </row>
    <row r="19" spans="2:9">
      <c r="B19" s="38"/>
      <c r="C19" s="38"/>
      <c r="D19" s="38"/>
      <c r="E19" s="38"/>
      <c r="F19" s="38"/>
      <c r="G19" s="38"/>
      <c r="H19" s="38"/>
      <c r="I19" s="38"/>
    </row>
    <row r="20" spans="2:9">
      <c r="B20" s="38"/>
      <c r="C20" s="38"/>
      <c r="D20" s="38"/>
      <c r="E20" s="38"/>
      <c r="F20" s="38"/>
      <c r="G20" s="38"/>
      <c r="H20" s="38"/>
      <c r="I20" s="38"/>
    </row>
    <row r="21" spans="2:9">
      <c r="B21" s="38"/>
      <c r="C21" s="38"/>
      <c r="D21" s="38"/>
      <c r="E21" s="38"/>
      <c r="F21" s="38"/>
      <c r="G21" s="38"/>
      <c r="H21" s="38"/>
      <c r="I21" s="38"/>
    </row>
    <row r="22" spans="2:9">
      <c r="B22" s="38"/>
      <c r="C22" s="38"/>
      <c r="D22" s="38"/>
      <c r="E22" s="38"/>
      <c r="F22" s="38"/>
      <c r="G22" s="38"/>
      <c r="H22" s="38"/>
      <c r="I22" s="38"/>
    </row>
    <row r="23" spans="2:9">
      <c r="B23" s="38"/>
      <c r="C23" s="38"/>
      <c r="D23" s="38"/>
      <c r="E23" s="38"/>
      <c r="F23" s="38"/>
      <c r="G23" s="38"/>
      <c r="H23" s="38"/>
      <c r="I23" s="38"/>
    </row>
    <row r="24" spans="2:9">
      <c r="B24" s="38"/>
      <c r="C24" s="38"/>
      <c r="D24" s="38"/>
      <c r="E24" s="38"/>
      <c r="F24" s="38"/>
      <c r="G24" s="38"/>
      <c r="H24" s="38"/>
      <c r="I24" s="38"/>
    </row>
    <row r="25" spans="2:9">
      <c r="B25" s="38"/>
      <c r="C25" s="38"/>
      <c r="D25" s="38"/>
      <c r="E25" s="38"/>
      <c r="F25" s="38"/>
      <c r="G25" s="38"/>
      <c r="H25" s="38"/>
      <c r="I25" s="38"/>
    </row>
    <row r="26" spans="2:9">
      <c r="B26" s="38"/>
      <c r="C26" s="38"/>
      <c r="D26" s="38"/>
      <c r="E26" s="38"/>
      <c r="F26" s="38"/>
      <c r="G26" s="38"/>
      <c r="H26" s="38"/>
      <c r="I26" s="38"/>
    </row>
    <row r="27" spans="2:9">
      <c r="B27" s="38"/>
      <c r="C27" s="38"/>
      <c r="D27" s="38"/>
      <c r="E27" s="38"/>
      <c r="F27" s="38"/>
      <c r="G27" s="38"/>
      <c r="H27" s="38"/>
      <c r="I27" s="38"/>
    </row>
    <row r="28" spans="2:9">
      <c r="B28" s="38"/>
      <c r="C28" s="38"/>
      <c r="D28" s="38"/>
      <c r="E28" s="38"/>
      <c r="F28" s="38"/>
      <c r="G28" s="38"/>
      <c r="H28" s="38"/>
      <c r="I28" s="38"/>
    </row>
    <row r="29" spans="2:9">
      <c r="B29" s="38"/>
      <c r="C29" s="38"/>
      <c r="D29" s="38"/>
      <c r="E29" s="38"/>
      <c r="F29" s="38"/>
      <c r="G29" s="38"/>
      <c r="H29" s="38"/>
      <c r="I29" s="38"/>
    </row>
    <row r="30" spans="2:9">
      <c r="B30" s="38"/>
      <c r="C30" s="38"/>
      <c r="D30" s="38"/>
      <c r="E30" s="38"/>
      <c r="F30" s="38"/>
      <c r="G30" s="38"/>
      <c r="H30" s="38"/>
      <c r="I30" s="38"/>
    </row>
    <row r="31" spans="2:9">
      <c r="B31" s="38"/>
      <c r="C31" s="38"/>
      <c r="D31" s="38"/>
      <c r="E31" s="38"/>
      <c r="F31" s="38"/>
      <c r="G31" s="38"/>
      <c r="H31" s="38"/>
      <c r="I31" s="38"/>
    </row>
    <row r="32" spans="2:9">
      <c r="B32" s="38"/>
      <c r="C32" s="38"/>
      <c r="D32" s="38"/>
      <c r="E32" s="38"/>
      <c r="F32" s="38"/>
      <c r="G32" s="38"/>
      <c r="H32" s="38"/>
      <c r="I32" s="38"/>
    </row>
    <row r="33" spans="1:9">
      <c r="B33" s="38"/>
      <c r="C33" s="38"/>
      <c r="D33" s="38"/>
      <c r="E33" s="38"/>
      <c r="F33" s="38"/>
      <c r="G33" s="38"/>
      <c r="H33" s="38"/>
      <c r="I33" s="38"/>
    </row>
    <row r="38" spans="1:9">
      <c r="A38" s="7"/>
    </row>
  </sheetData>
  <mergeCells count="1">
    <mergeCell ref="B5:I5"/>
  </mergeCells>
  <dataValidations count="5">
    <dataValidation allowBlank="1" showInputMessage="1" showErrorMessage="1" prompt="Oversigtsdiagrammet over saldo opdateres automatisk i celle B5 i dette regneark. Navigationslinks er i celle H4 og I4" sqref="A1" xr:uid="{00000000-0002-0000-0200-000000000000}"/>
    <dataValidation allowBlank="1" showInputMessage="1" showErrorMessage="1" prompt="Titlen på dette regneark er i denne celle. Firmanavn opdateres automatisk i cellerne nedenfor og året i celle I2" sqref="B2" xr:uid="{00000000-0002-0000-0200-000001000000}"/>
    <dataValidation allowBlank="1" showInputMessage="1" showErrorMessage="1" prompt="Navigationslink til regnearket Indtægter og tab" sqref="H4" xr:uid="{00000000-0002-0000-0200-000002000000}"/>
    <dataValidation allowBlank="1" showInputMessage="1" showErrorMessage="1" prompt="År opdateres automatisk i denne celle" sqref="I2" xr:uid="{00000000-0002-0000-0200-000003000000}"/>
    <dataValidation allowBlank="1" showInputMessage="1" showErrorMessage="1" prompt="Firmanavn opdateres automatisk i denne celle" sqref="B3" xr:uid="{95C943F2-A7C8-4C66-B52E-FB38B3B7D203}"/>
  </dataValidations>
  <printOptions horizontalCentered="1"/>
  <pageMargins left="0.4" right="0.4" top="0.4" bottom="0.4" header="0.3" footer="0.3"/>
  <pageSetup paperSize="9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34FC52C-AB53-4DA9-86BD-188C96C69B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25AD44-7BC1-4889-878A-6ABAC2C01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49C61A-2B16-457E-862F-6CB9160DA35B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BUDGETSAMMENDRAG</vt:lpstr>
      <vt:lpstr>DIAGRAM OVER INDTÆGTER OG TAB</vt:lpstr>
      <vt:lpstr>DIAGRAM OVER SALDO</vt:lpstr>
      <vt:lpstr>BUDGETSAMMENDRAG!Udskriftstitler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2018-12-02T16:19:42Z</dcterms:created>
  <dcterms:modified xsi:type="dcterms:W3CDTF">2019-01-29T03:48:45Z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