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bugfix-1672891\da-DK\target\"/>
    </mc:Choice>
  </mc:AlternateContent>
  <bookViews>
    <workbookView xWindow="0" yWindow="0" windowWidth="10065" windowHeight="3240"/>
  </bookViews>
  <sheets>
    <sheet name="Likviditet" sheetId="1" r:id="rId1"/>
    <sheet name="Månedlig indtægt" sheetId="4" r:id="rId2"/>
    <sheet name="Månedlige udgifter" sheetId="3" r:id="rId3"/>
  </sheets>
  <definedNames>
    <definedName name="Titel1">Likviditet[[#Headers],[Likviditet]]</definedName>
    <definedName name="Titel2">Indtægt[[#Headers],[Månedlig indtægt]]</definedName>
    <definedName name="Titel3">Udgifter[[#Headers],[Månedlige udgifter]]</definedName>
    <definedName name="_xlnm.Print_Titles" localSheetId="0">Likviditet!$5:$5</definedName>
    <definedName name="_xlnm.Print_Titles" localSheetId="1">'Månedlig indtægt'!$1:$1</definedName>
    <definedName name="_xlnm.Print_Titles" localSheetId="2">'Månedlige udgifter'!$1:$1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4"/>
  <c r="C5" i="4"/>
  <c r="E3" i="4"/>
  <c r="E4" i="4"/>
  <c r="E2" i="4"/>
  <c r="C6" i="1"/>
  <c r="D22" i="3"/>
  <c r="D7" i="1" s="1"/>
  <c r="C22" i="3"/>
  <c r="C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" i="3"/>
  <c r="E5" i="4" l="1"/>
  <c r="E6" i="1" s="1"/>
  <c r="E22" i="3"/>
  <c r="E7" i="1" s="1"/>
  <c r="C8" i="1" l="1"/>
  <c r="D8" i="1"/>
  <c r="E8" i="1" l="1"/>
</calcChain>
</file>

<file path=xl/sharedStrings.xml><?xml version="1.0" encoding="utf-8"?>
<sst xmlns="http://schemas.openxmlformats.org/spreadsheetml/2006/main" count="43" uniqueCount="35">
  <si>
    <t>Måned</t>
  </si>
  <si>
    <t>År</t>
  </si>
  <si>
    <t>Månedligt familiebudget</t>
  </si>
  <si>
    <t>Likviditet</t>
  </si>
  <si>
    <t>Indtægt i alt</t>
  </si>
  <si>
    <t>Udgifter i alt</t>
  </si>
  <si>
    <t>Kontanter i alt</t>
  </si>
  <si>
    <t>Forventet</t>
  </si>
  <si>
    <t>Faktisk</t>
  </si>
  <si>
    <t>Afvigelse</t>
  </si>
  <si>
    <t>Månedlig indtægt</t>
  </si>
  <si>
    <t>Indtægt 1</t>
  </si>
  <si>
    <t>Indtægt 2</t>
  </si>
  <si>
    <t>Anden indtægt</t>
  </si>
  <si>
    <t>Månedlige udgifter</t>
  </si>
  <si>
    <t>Bolig</t>
  </si>
  <si>
    <t>Dagligvarer</t>
  </si>
  <si>
    <t>Telefonnummer</t>
  </si>
  <si>
    <t>El/gas</t>
  </si>
  <si>
    <t>Vand/kloak/affald</t>
  </si>
  <si>
    <t>Kabel-tv</t>
  </si>
  <si>
    <t>Internet</t>
  </si>
  <si>
    <t>Vedligeholdelse/reparation</t>
  </si>
  <si>
    <t>Børnepasning</t>
  </si>
  <si>
    <t>Undervisning</t>
  </si>
  <si>
    <t>Kæledyr</t>
  </si>
  <si>
    <t>Transport</t>
  </si>
  <si>
    <t>Personlig pleje</t>
  </si>
  <si>
    <t>Forsikring</t>
  </si>
  <si>
    <t>Kreditkort</t>
  </si>
  <si>
    <t>Lån</t>
  </si>
  <si>
    <t>Skat</t>
  </si>
  <si>
    <t>Gaver/velgørenhed</t>
  </si>
  <si>
    <t>Opsparing</t>
  </si>
  <si>
    <t>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</si>
</sst>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kr.&quot;\ #,##0"/>
  </numFmts>
  <fonts count="12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Protection="0">
      <alignment horizontal="right" vertical="center" indent="2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NumberFormat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7" fontId="7" fillId="0" borderId="0" applyFill="0" applyBorder="0">
      <alignment horizontal="right" vertical="center" indent="2"/>
    </xf>
  </cellStyleXfs>
  <cellXfs count="25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0" fontId="11" fillId="0" borderId="0" xfId="14">
      <alignment horizontal="right" vertical="center" indent="2"/>
    </xf>
    <xf numFmtId="167" fontId="5" fillId="0" borderId="0" xfId="9" applyFont="1" applyFill="1" applyBorder="1">
      <alignment horizontal="right" vertical="center" indent="2"/>
    </xf>
    <xf numFmtId="167" fontId="10" fillId="0" borderId="0" xfId="9" applyFont="1" applyFill="1" applyBorder="1">
      <alignment horizontal="right" vertical="center" indent="2"/>
    </xf>
    <xf numFmtId="167" fontId="4" fillId="0" borderId="0" xfId="9" applyFont="1">
      <alignment horizontal="right" vertical="center" indent="2"/>
    </xf>
    <xf numFmtId="167" fontId="0" fillId="0" borderId="0" xfId="9" applyFont="1">
      <alignment horizontal="right" vertical="center" indent="2"/>
    </xf>
    <xf numFmtId="167" fontId="7" fillId="0" borderId="0" xfId="17">
      <alignment horizontal="right" vertical="center" indent="2"/>
    </xf>
    <xf numFmtId="167" fontId="11" fillId="0" borderId="0" xfId="9" applyFont="1" applyFill="1" applyBorder="1">
      <alignment horizontal="right" vertical="center" indent="2"/>
    </xf>
    <xf numFmtId="167" fontId="8" fillId="0" borderId="0" xfId="13" applyNumberFormat="1" applyFill="1" applyBorder="1">
      <alignment horizontal="right" vertical="center" indent="2"/>
    </xf>
    <xf numFmtId="167" fontId="0" fillId="0" borderId="0" xfId="13" applyNumberFormat="1" applyFont="1">
      <alignment horizontal="right" vertical="center" indent="2"/>
    </xf>
  </cellXfs>
  <cellStyles count="18">
    <cellStyle name="Bemærk!" xfId="12" builtinId="10" customBuiltin="1"/>
    <cellStyle name="Besøgt link" xfId="16" builtinId="9" customBuiltin="1"/>
    <cellStyle name="Faktisk" xfId="13"/>
    <cellStyle name="Forventet" xfId="17"/>
    <cellStyle name="Komma" xfId="7" builtinId="3" customBuiltin="1"/>
    <cellStyle name="Komma [0]" xfId="8" builtinId="6" customBuiltin="1"/>
    <cellStyle name="Link" xfId="15" builtinId="8" customBuiltin="1"/>
    <cellStyle name="Normal" xfId="0" builtinId="0" customBuiltin="1"/>
    <cellStyle name="Overskrift – afvigelse" xfId="14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cent" xfId="11" builtinId="5" customBuiltin="1"/>
    <cellStyle name="Titel" xfId="1" builtinId="15" customBuiltin="1"/>
    <cellStyle name="Total" xfId="6" builtinId="25" customBuiltin="1"/>
    <cellStyle name="Valuta" xfId="9" builtinId="4" customBuiltin="1"/>
    <cellStyle name="Valuta [0]" xfId="10" builtinId="7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ånedligt familiebudget" defaultPivotStyle="PivotStyleLight16">
    <tableStyle name="Månedligt familiebudget" pivot="0" count="10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ColumnStripe" dxfId="11"/>
      <tableStyleElement type="secondColumnStripe" dxfId="10"/>
      <tableStyleElement type="firstHeaderCell" dxfId="9"/>
      <tableStyleElement type="lastHeaderCell" dxfId="8"/>
      <tableStyleElement type="lastTotalCell" dxfId="7"/>
    </tableStyle>
  </tableStyles>
  <colors>
    <mruColors>
      <color rgb="FFB657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Forventet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Likviditet!$B$6:$B$8</c:f>
              <c:strCache>
                <c:ptCount val="3"/>
                <c:pt idx="0">
                  <c:v>Indtægt i alt</c:v>
                </c:pt>
                <c:pt idx="1">
                  <c:v>Udgifter i alt</c:v>
                </c:pt>
                <c:pt idx="2">
                  <c:v>Kontanter i alt</c:v>
                </c:pt>
              </c:strCache>
            </c:strRef>
          </c:cat>
          <c:val>
            <c:numRef>
              <c:f>Likviditet!$C$6:$C$8</c:f>
              <c:numCache>
                <c:formatCode>"kr."\ 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Faktisk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Likviditet!$B$6:$B$8</c:f>
              <c:strCache>
                <c:ptCount val="3"/>
                <c:pt idx="0">
                  <c:v>Indtægt i alt</c:v>
                </c:pt>
                <c:pt idx="1">
                  <c:v>Udgifter i alt</c:v>
                </c:pt>
                <c:pt idx="2">
                  <c:v>Kontanter i alt</c:v>
                </c:pt>
              </c:strCache>
            </c:strRef>
          </c:cat>
          <c:val>
            <c:numRef>
              <c:f>Likviditet!$D$6:$D$8</c:f>
              <c:numCache>
                <c:formatCode>"kr."\ #,##0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.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Diagram 7" descr="Grupperet søjlediagram, der viser forventede og faktiske værdier for Samlet indtægt, Udgifter i alt og Kontanter i al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Likviditet" displayName="Likviditet" ref="B5:E8" totalsRowCount="1">
  <autoFilter ref="B5:E7"/>
  <tableColumns count="4">
    <tableColumn id="1" name="Likviditet" totalsRowLabel="Kontanter i alt" totalsRowDxfId="6"/>
    <tableColumn id="2" name="Forventet" totalsRowFunction="custom" totalsRowDxfId="5">
      <totalsRowFormula>C6-C7</totalsRowFormula>
    </tableColumn>
    <tableColumn id="3" name="Faktisk" totalsRowFunction="custom" dataDxfId="4" dataCellStyle="Faktisk">
      <totalsRowFormula>D6-D7</totalsRowFormula>
    </tableColumn>
    <tableColumn id="4" name="Afvigelse" totalsRowFunction="custom" totalsRowDxfId="3">
      <totalsRowFormula>Likviditet[[#Totals],[Faktisk]]-Likviditet[[#Totals],[Forventet]]</totalsRowFormula>
    </tableColumn>
  </tableColumns>
  <tableStyleInfo name="Månedligt familiebudget" showFirstColumn="1" showLastColumn="1" showRowStripes="1" showColumnStripes="1"/>
  <extLst>
    <ext xmlns:x14="http://schemas.microsoft.com/office/spreadsheetml/2009/9/main" uri="{504A1905-F514-4f6f-8877-14C23A59335A}">
      <x14:table altTextSummary="Forventet og faktisk likviditet samt afvigelse for samlet indtægt, udgifter i alt og kontanter i alt opdateres automatisk ud fra poster i regnearkene Månedlig indtægt og Månedlige udgifter"/>
    </ext>
  </extLst>
</table>
</file>

<file path=xl/tables/table2.xml><?xml version="1.0" encoding="utf-8"?>
<table xmlns="http://schemas.openxmlformats.org/spreadsheetml/2006/main" id="5" name="Indtægt" displayName="Indtægt" ref="B1:E5" totalsRowCount="1">
  <autoFilter ref="B1:E4"/>
  <tableColumns count="4">
    <tableColumn id="1" name="Månedlig indtægt" totalsRowLabel="Indtægt i alt" totalsRowDxfId="2"/>
    <tableColumn id="2" name="Forventet" totalsRowFunction="sum"/>
    <tableColumn id="3" name="Faktisk" totalsRowFunction="sum"/>
    <tableColumn id="4" name="Afvigelse" totalsRowFunction="sum">
      <calculatedColumnFormula>Indtægt[[#This Row],[Faktisk]]-Indtægt[[#This Row],[Forventet]]</calculatedColumnFormula>
    </tableColumn>
  </tableColumns>
  <tableStyleInfo name="Månedligt familiebudget" showFirstColumn="1" showLastColumn="1" showRowStripes="1" showColumnStripes="1"/>
  <extLst>
    <ext xmlns:x14="http://schemas.microsoft.com/office/spreadsheetml/2009/9/main" uri="{504A1905-F514-4f6f-8877-14C23A59335A}">
      <x14:table altTextSummary="Angiv månedlig indtægt, både forventet og faktisk indtægt fra hver kilde, i denne tabel. Afvigelse og samlet indtægt beregnes automatisk"/>
    </ext>
  </extLst>
</table>
</file>

<file path=xl/tables/table3.xml><?xml version="1.0" encoding="utf-8"?>
<table xmlns="http://schemas.openxmlformats.org/spreadsheetml/2006/main" id="9" name="Udgifter" displayName="Udgifter" ref="B1:E22" totalsRowCount="1">
  <autoFilter ref="B1:E21"/>
  <tableColumns count="4">
    <tableColumn id="1" name="Månedlige udgifter" totalsRowLabel="Udgifter i alt" totalsRowDxfId="1"/>
    <tableColumn id="2" name="Forventet" totalsRowFunction="sum" dataCellStyle="Forventet"/>
    <tableColumn id="3" name="Faktisk" totalsRowFunction="sum"/>
    <tableColumn id="4" name="Afvigelse" totalsRowFunction="sum" totalsRowDxfId="0">
      <calculatedColumnFormula>Udgifter[[#This Row],[Forventet]]-Udgifter[[#This Row],[Faktisk]]</calculatedColumnFormula>
    </tableColumn>
  </tableColumns>
  <tableStyleInfo name="Månedligt familiebudget" showFirstColumn="1" showLastColumn="1" showRowStripes="1" showColumnStripes="1"/>
  <extLst>
    <ext xmlns:x14="http://schemas.microsoft.com/office/spreadsheetml/2009/9/main" uri="{504A1905-F514-4f6f-8877-14C23A59335A}">
      <x14:table altTextSummary="Angiv månedlige udgifter, både forventede og faktiske, i denne tabel. Afvigelse og samlede udgifter beregnes automatisk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5" t="s">
        <v>3</v>
      </c>
      <c r="C5" s="13" t="s">
        <v>7</v>
      </c>
      <c r="D5" s="12" t="s">
        <v>8</v>
      </c>
      <c r="E5" s="16" t="s">
        <v>9</v>
      </c>
    </row>
    <row r="6" spans="2:5" ht="30" customHeight="1" x14ac:dyDescent="0.2">
      <c r="B6" s="8" t="s">
        <v>4</v>
      </c>
      <c r="C6" s="20">
        <f>Indtægt[[#Totals],[Forventet]]</f>
        <v>5700</v>
      </c>
      <c r="D6" s="24">
        <f>Indtægt[[#Totals],[Faktisk]]</f>
        <v>5500</v>
      </c>
      <c r="E6" s="20">
        <f>Indtægt[[#Totals],[Afvigelse]]</f>
        <v>-200</v>
      </c>
    </row>
    <row r="7" spans="2:5" ht="30" customHeight="1" x14ac:dyDescent="0.2">
      <c r="B7" s="8" t="s">
        <v>5</v>
      </c>
      <c r="C7" s="20">
        <f>Udgifter[[#Totals],[Forventet]]</f>
        <v>3603</v>
      </c>
      <c r="D7" s="24">
        <f>Udgifter[[#Totals],[Faktisk]]</f>
        <v>3655</v>
      </c>
      <c r="E7" s="20">
        <f>Udgifter[[#Totals],[Afvigelse]]</f>
        <v>-52</v>
      </c>
    </row>
    <row r="8" spans="2:5" ht="30" customHeight="1" x14ac:dyDescent="0.2">
      <c r="B8" s="15" t="s">
        <v>6</v>
      </c>
      <c r="C8" s="17">
        <f>C6-C7</f>
        <v>2097</v>
      </c>
      <c r="D8" s="18">
        <f>D6-D7</f>
        <v>1845</v>
      </c>
      <c r="E8" s="19">
        <f>Likviditet[[#Totals],[Faktisk]]-Likviditet[[#Totals],[Forventet]]</f>
        <v>-252</v>
      </c>
    </row>
  </sheetData>
  <dataValidations count="9">
    <dataValidation allowBlank="1" showInputMessage="1" showErrorMessage="1" prompt="Opret et månedligt familiebudget i denne projektmappe. Budgetoversigt med tabel over likviditet og grupperet søjlediagram der automatisk opdateres fra regnearkene Månedlig indtægt og Månedlige udgifter" sqref="A1"/>
    <dataValidation allowBlank="1" showInputMessage="1" showErrorMessage="1" prompt="Angiv måned i denne celle" sqref="B1"/>
    <dataValidation allowBlank="1" showInputMessage="1" showErrorMessage="1" prompt="Angiv år i denne celle" sqref="B2"/>
    <dataValidation allowBlank="1" showInputMessage="1" showErrorMessage="1" prompt="Titlen på dette regneark er i denne celle. Angiv månedlig indtægt i regnearket Månedlig indtægt og månedlige udgifter i regnearket Månedlige udgifter" sqref="B3"/>
    <dataValidation allowBlank="1" showInputMessage="1" showErrorMessage="1" prompt="Grupperet søjlediagram, der illustrerer forventede og faktiske værdier for samlet indtægt, udgifter i alt og kontanter i alt" sqref="B4"/>
    <dataValidation allowBlank="1" showInputMessage="1" showErrorMessage="1" prompt="Samlet indtægt og samlede udgifter opdateres automatisk i denne kolonne under denne overskrift" sqref="B5"/>
    <dataValidation allowBlank="1" showInputMessage="1" showErrorMessage="1" prompt="Forventet beløb opdateres automatisk i denne kolonne under denne overskrift" sqref="C5"/>
    <dataValidation allowBlank="1" showInputMessage="1" showErrorMessage="1" prompt="Faktisk beløb opdateres automatisk i denne kolonne under denne overskrift" sqref="D5"/>
    <dataValidation allowBlank="1" showInputMessage="1" showErrorMessage="1" prompt="Afvigelsens beløb beregnes automatisk i denne kolonne under denne overskrift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5" t="s">
        <v>10</v>
      </c>
      <c r="C1" s="13" t="s">
        <v>7</v>
      </c>
      <c r="D1" s="12" t="s">
        <v>8</v>
      </c>
      <c r="E1" s="14" t="s">
        <v>9</v>
      </c>
    </row>
    <row r="2" spans="2:5" ht="30" customHeight="1" x14ac:dyDescent="0.2">
      <c r="B2" s="15" t="s">
        <v>11</v>
      </c>
      <c r="C2" s="20">
        <v>4000</v>
      </c>
      <c r="D2" s="20">
        <v>4000</v>
      </c>
      <c r="E2" s="20">
        <f>Indtægt[[#This Row],[Faktisk]]-Indtægt[[#This Row],[Forventet]]</f>
        <v>0</v>
      </c>
    </row>
    <row r="3" spans="2:5" ht="30" customHeight="1" x14ac:dyDescent="0.2">
      <c r="B3" s="15" t="s">
        <v>12</v>
      </c>
      <c r="C3" s="20">
        <v>1400</v>
      </c>
      <c r="D3" s="20">
        <v>1500</v>
      </c>
      <c r="E3" s="20">
        <f>Indtægt[[#This Row],[Faktisk]]-Indtægt[[#This Row],[Forventet]]</f>
        <v>100</v>
      </c>
    </row>
    <row r="4" spans="2:5" ht="30" customHeight="1" x14ac:dyDescent="0.2">
      <c r="B4" s="15" t="s">
        <v>13</v>
      </c>
      <c r="C4" s="20">
        <v>300</v>
      </c>
      <c r="D4" s="20">
        <v>0</v>
      </c>
      <c r="E4" s="20">
        <f>Indtægt[[#This Row],[Faktisk]]-Indtægt[[#This Row],[Forventet]]</f>
        <v>-300</v>
      </c>
    </row>
    <row r="5" spans="2:5" ht="30" customHeight="1" x14ac:dyDescent="0.2">
      <c r="B5" s="15" t="s">
        <v>4</v>
      </c>
      <c r="C5" s="17">
        <f>SUBTOTAL(109,Indtægt[Forventet])</f>
        <v>5700</v>
      </c>
      <c r="D5" s="18">
        <f>SUBTOTAL(109,Indtægt[Faktisk])</f>
        <v>5500</v>
      </c>
      <c r="E5" s="22">
        <f>SUBTOTAL(109,Indtægt[Afvigelse])</f>
        <v>-200</v>
      </c>
    </row>
  </sheetData>
  <dataValidations count="5">
    <dataValidation allowBlank="1" showInputMessage="1" showErrorMessage="1" prompt="Angiv månedlig indtægt i dette regneark" sqref="A1"/>
    <dataValidation allowBlank="1" showInputMessage="1" showErrorMessage="1" prompt="Afvigelsens beløb beregnes automatisk i denne kolonne under denne overskrift" sqref="E1"/>
    <dataValidation allowBlank="1" showInputMessage="1" showErrorMessage="1" prompt="Angiv månedlig indtægt i denne kolonne under denne overskrift. Brug overskriftsfiltre til at finde bestemte poster" sqref="B1"/>
    <dataValidation allowBlank="1" showInputMessage="1" showErrorMessage="1" prompt="Angiv forventet indtægt i denne kolonne under denne overskrift" sqref="C1"/>
    <dataValidation allowBlank="1" showInputMessage="1" showErrorMessage="1" prompt="Angiv faktisk indtægt i denne kolonne under denne overskrift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3" t="s">
        <v>7</v>
      </c>
      <c r="D1" s="11" t="s">
        <v>8</v>
      </c>
      <c r="E1" s="14" t="s">
        <v>9</v>
      </c>
    </row>
    <row r="2" spans="2:5" ht="30" customHeight="1" x14ac:dyDescent="0.2">
      <c r="B2" s="8" t="s">
        <v>15</v>
      </c>
      <c r="C2" s="21">
        <v>1500</v>
      </c>
      <c r="D2" s="20">
        <v>1500</v>
      </c>
      <c r="E2" s="20">
        <f>Udgifter[[#This Row],[Forventet]]-Udgifter[[#This Row],[Faktisk]]</f>
        <v>0</v>
      </c>
    </row>
    <row r="3" spans="2:5" ht="30" customHeight="1" x14ac:dyDescent="0.2">
      <c r="B3" s="8" t="s">
        <v>16</v>
      </c>
      <c r="C3" s="21">
        <v>250</v>
      </c>
      <c r="D3" s="20">
        <v>280</v>
      </c>
      <c r="E3" s="20">
        <f>Udgifter[[#This Row],[Forventet]]-Udgifter[[#This Row],[Faktisk]]</f>
        <v>-30</v>
      </c>
    </row>
    <row r="4" spans="2:5" ht="30" customHeight="1" x14ac:dyDescent="0.2">
      <c r="B4" s="8" t="s">
        <v>17</v>
      </c>
      <c r="C4" s="21">
        <v>38</v>
      </c>
      <c r="D4" s="20">
        <v>38</v>
      </c>
      <c r="E4" s="20">
        <f>Udgifter[[#This Row],[Forventet]]-Udgifter[[#This Row],[Faktisk]]</f>
        <v>0</v>
      </c>
    </row>
    <row r="5" spans="2:5" ht="30" customHeight="1" x14ac:dyDescent="0.2">
      <c r="B5" s="8" t="s">
        <v>18</v>
      </c>
      <c r="C5" s="21">
        <v>65</v>
      </c>
      <c r="D5" s="20">
        <v>78</v>
      </c>
      <c r="E5" s="20">
        <f>Udgifter[[#This Row],[Forventet]]-Udgifter[[#This Row],[Faktisk]]</f>
        <v>-13</v>
      </c>
    </row>
    <row r="6" spans="2:5" ht="30" customHeight="1" x14ac:dyDescent="0.2">
      <c r="B6" s="8" t="s">
        <v>19</v>
      </c>
      <c r="C6" s="21">
        <v>25</v>
      </c>
      <c r="D6" s="20">
        <v>21</v>
      </c>
      <c r="E6" s="20">
        <f>Udgifter[[#This Row],[Forventet]]-Udgifter[[#This Row],[Faktisk]]</f>
        <v>4</v>
      </c>
    </row>
    <row r="7" spans="2:5" ht="30" customHeight="1" x14ac:dyDescent="0.2">
      <c r="B7" s="8" t="s">
        <v>20</v>
      </c>
      <c r="C7" s="21">
        <v>75</v>
      </c>
      <c r="D7" s="20">
        <v>83</v>
      </c>
      <c r="E7" s="20">
        <f>Udgifter[[#This Row],[Forventet]]-Udgifter[[#This Row],[Faktisk]]</f>
        <v>-8</v>
      </c>
    </row>
    <row r="8" spans="2:5" ht="30" customHeight="1" x14ac:dyDescent="0.2">
      <c r="B8" s="8" t="s">
        <v>21</v>
      </c>
      <c r="C8" s="21">
        <v>60</v>
      </c>
      <c r="D8" s="20">
        <v>60</v>
      </c>
      <c r="E8" s="20">
        <f>Udgifter[[#This Row],[Forventet]]-Udgifter[[#This Row],[Faktisk]]</f>
        <v>0</v>
      </c>
    </row>
    <row r="9" spans="2:5" ht="30" customHeight="1" x14ac:dyDescent="0.2">
      <c r="B9" s="8" t="s">
        <v>22</v>
      </c>
      <c r="C9" s="21">
        <v>0</v>
      </c>
      <c r="D9" s="20">
        <v>60</v>
      </c>
      <c r="E9" s="20">
        <f>Udgifter[[#This Row],[Forventet]]-Udgifter[[#This Row],[Faktisk]]</f>
        <v>-60</v>
      </c>
    </row>
    <row r="10" spans="2:5" ht="30" customHeight="1" x14ac:dyDescent="0.2">
      <c r="B10" s="8" t="s">
        <v>23</v>
      </c>
      <c r="C10" s="21">
        <v>180</v>
      </c>
      <c r="D10" s="20">
        <v>150</v>
      </c>
      <c r="E10" s="20">
        <f>Udgifter[[#This Row],[Forventet]]-Udgifter[[#This Row],[Faktisk]]</f>
        <v>30</v>
      </c>
    </row>
    <row r="11" spans="2:5" ht="30" customHeight="1" x14ac:dyDescent="0.2">
      <c r="B11" s="8" t="s">
        <v>24</v>
      </c>
      <c r="C11" s="21">
        <v>250</v>
      </c>
      <c r="D11" s="20">
        <v>250</v>
      </c>
      <c r="E11" s="20">
        <f>Udgifter[[#This Row],[Forventet]]-Udgifter[[#This Row],[Faktisk]]</f>
        <v>0</v>
      </c>
    </row>
    <row r="12" spans="2:5" ht="30" customHeight="1" x14ac:dyDescent="0.2">
      <c r="B12" s="8" t="s">
        <v>25</v>
      </c>
      <c r="C12" s="21">
        <v>75</v>
      </c>
      <c r="D12" s="20">
        <v>80</v>
      </c>
      <c r="E12" s="20">
        <f>Udgifter[[#This Row],[Forventet]]-Udgifter[[#This Row],[Faktisk]]</f>
        <v>-5</v>
      </c>
    </row>
    <row r="13" spans="2:5" ht="30" customHeight="1" x14ac:dyDescent="0.2">
      <c r="B13" s="8" t="s">
        <v>26</v>
      </c>
      <c r="C13" s="21">
        <v>280</v>
      </c>
      <c r="D13" s="20">
        <v>260</v>
      </c>
      <c r="E13" s="20">
        <f>Udgifter[[#This Row],[Forventet]]-Udgifter[[#This Row],[Faktisk]]</f>
        <v>20</v>
      </c>
    </row>
    <row r="14" spans="2:5" ht="30" customHeight="1" x14ac:dyDescent="0.2">
      <c r="B14" s="8" t="s">
        <v>27</v>
      </c>
      <c r="C14" s="21">
        <v>75</v>
      </c>
      <c r="D14" s="20">
        <v>65</v>
      </c>
      <c r="E14" s="20">
        <f>Udgifter[[#This Row],[Forventet]]-Udgifter[[#This Row],[Faktisk]]</f>
        <v>10</v>
      </c>
    </row>
    <row r="15" spans="2:5" ht="30" customHeight="1" x14ac:dyDescent="0.2">
      <c r="B15" s="8" t="s">
        <v>28</v>
      </c>
      <c r="C15" s="21">
        <v>255</v>
      </c>
      <c r="D15" s="20">
        <v>255</v>
      </c>
      <c r="E15" s="20">
        <f>Udgifter[[#This Row],[Forventet]]-Udgifter[[#This Row],[Faktisk]]</f>
        <v>0</v>
      </c>
    </row>
    <row r="16" spans="2:5" ht="30" customHeight="1" x14ac:dyDescent="0.2">
      <c r="B16" s="8" t="s">
        <v>29</v>
      </c>
      <c r="C16" s="21">
        <v>100</v>
      </c>
      <c r="D16" s="20">
        <v>100</v>
      </c>
      <c r="E16" s="20">
        <f>Udgifter[[#This Row],[Forventet]]-Udgifter[[#This Row],[Faktisk]]</f>
        <v>0</v>
      </c>
    </row>
    <row r="17" spans="2:5" ht="30" customHeight="1" x14ac:dyDescent="0.2">
      <c r="B17" s="8" t="s">
        <v>30</v>
      </c>
      <c r="C17" s="21">
        <v>0</v>
      </c>
      <c r="D17" s="20">
        <v>0</v>
      </c>
      <c r="E17" s="20">
        <f>Udgifter[[#This Row],[Forventet]]-Udgifter[[#This Row],[Faktisk]]</f>
        <v>0</v>
      </c>
    </row>
    <row r="18" spans="2:5" ht="30" customHeight="1" x14ac:dyDescent="0.2">
      <c r="B18" s="8" t="s">
        <v>31</v>
      </c>
      <c r="C18" s="21">
        <v>0</v>
      </c>
      <c r="D18" s="20">
        <v>0</v>
      </c>
      <c r="E18" s="20">
        <f>Udgifter[[#This Row],[Forventet]]-Udgifter[[#This Row],[Faktisk]]</f>
        <v>0</v>
      </c>
    </row>
    <row r="19" spans="2:5" ht="30" customHeight="1" x14ac:dyDescent="0.2">
      <c r="B19" s="8" t="s">
        <v>32</v>
      </c>
      <c r="C19" s="21">
        <v>150</v>
      </c>
      <c r="D19" s="20">
        <v>150</v>
      </c>
      <c r="E19" s="20">
        <f>Udgifter[[#This Row],[Forventet]]-Udgifter[[#This Row],[Faktisk]]</f>
        <v>0</v>
      </c>
    </row>
    <row r="20" spans="2:5" ht="30" customHeight="1" x14ac:dyDescent="0.2">
      <c r="B20" s="8" t="s">
        <v>33</v>
      </c>
      <c r="C20" s="21">
        <v>225</v>
      </c>
      <c r="D20" s="20">
        <v>225</v>
      </c>
      <c r="E20" s="20">
        <f>Udgifter[[#This Row],[Forventet]]-Udgifter[[#This Row],[Faktisk]]</f>
        <v>0</v>
      </c>
    </row>
    <row r="21" spans="2:5" ht="30" customHeight="1" x14ac:dyDescent="0.2">
      <c r="B21" s="8" t="s">
        <v>34</v>
      </c>
      <c r="C21" s="21">
        <v>0</v>
      </c>
      <c r="D21" s="20">
        <v>0</v>
      </c>
      <c r="E21" s="20">
        <f>Udgifter[[#This Row],[Forventet]]-Udgifter[[#This Row],[Faktisk]]</f>
        <v>0</v>
      </c>
    </row>
    <row r="22" spans="2:5" ht="30" customHeight="1" x14ac:dyDescent="0.2">
      <c r="B22" s="8" t="s">
        <v>5</v>
      </c>
      <c r="C22" s="17">
        <f>SUBTOTAL(109,Udgifter[Forventet])</f>
        <v>3603</v>
      </c>
      <c r="D22" s="23">
        <f>SUBTOTAL(109,Udgifter[Faktisk])</f>
        <v>3655</v>
      </c>
      <c r="E22" s="19">
        <f>SUBTOTAL(109,Udgifter[Afvigelse])</f>
        <v>-52</v>
      </c>
    </row>
  </sheetData>
  <dataValidations count="5">
    <dataValidation allowBlank="1" showInputMessage="1" showErrorMessage="1" prompt="Angiv månedlige udgifter i denne kolonne under denne overskrift. Brug overskriftsfiltre til at finde bestemte poster" sqref="B1"/>
    <dataValidation allowBlank="1" showInputMessage="1" showErrorMessage="1" prompt="Angiv forventede udgifter i denne kolonne under denne overskrift" sqref="C1"/>
    <dataValidation allowBlank="1" showInputMessage="1" showErrorMessage="1" prompt="Angiv faktiske udgifter i denne kolonne under denne overskrift" sqref="D1"/>
    <dataValidation allowBlank="1" showInputMessage="1" showErrorMessage="1" prompt="Afvigelsens beløb beregnes automatisk i denne kolonne under denne overskrift" sqref="E1"/>
    <dataValidation allowBlank="1" showInputMessage="1" showErrorMessage="1" prompt="Angiv månedlige udgifter i dette regneark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6</vt:i4>
      </vt:variant>
    </vt:vector>
  </HeadingPairs>
  <TitlesOfParts>
    <vt:vector size="9" baseType="lpstr">
      <vt:lpstr>Likviditet</vt:lpstr>
      <vt:lpstr>Månedlig indtægt</vt:lpstr>
      <vt:lpstr>Månedlige udgifter</vt:lpstr>
      <vt:lpstr>Titel1</vt:lpstr>
      <vt:lpstr>Titel2</vt:lpstr>
      <vt:lpstr>Titel3</vt:lpstr>
      <vt:lpstr>Likviditet!Udskriftstitler</vt:lpstr>
      <vt:lpstr>'Månedlig indtægt'!Udskriftstitler</vt:lpstr>
      <vt:lpstr>'Månedlige udgifter'!Udskriftstitler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 Brunner</dc:creator>
  <cp:lastModifiedBy>admin</cp:lastModifiedBy>
  <dcterms:created xsi:type="dcterms:W3CDTF">2017-02-16T06:35:50Z</dcterms:created>
  <dcterms:modified xsi:type="dcterms:W3CDTF">2017-06-20T09:35:01Z</dcterms:modified>
</cp:coreProperties>
</file>