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8"/>
  <workbookPr filterPrivacy="1" codeName="ThisWorkbook"/>
  <xr:revisionPtr revIDLastSave="0" documentId="13_ncr:1_{9CB64686-4C76-4E7F-972C-FE59658E7609}" xr6:coauthVersionLast="47" xr6:coauthVersionMax="47" xr10:uidLastSave="{00000000-0000-0000-0000-000000000000}"/>
  <bookViews>
    <workbookView xWindow="-120" yWindow="-120" windowWidth="29010" windowHeight="16020" xr2:uid="{00000000-000D-0000-FFFF-FFFF00000000}"/>
  </bookViews>
  <sheets>
    <sheet name="Handelsfaktura" sheetId="1" r:id="rId1"/>
    <sheet name="Kunder" sheetId="3" r:id="rId2"/>
  </sheets>
  <definedNames>
    <definedName name="FakturaSubtotal">Handelsfaktura!$H$14</definedName>
    <definedName name="Faktureringsnavn">Handelsfaktura!$C$4</definedName>
    <definedName name="Firmanavn">Handelsfaktura!$B$1</definedName>
    <definedName name="Forsendelse">Handelsfaktura!$H$17</definedName>
    <definedName name="Indbetaling">Handelsfaktura!$H$18</definedName>
    <definedName name="Kolonnetitel1">Fakturaposter[[#Headers],[DATO]]</definedName>
    <definedName name="Kundeopslag">Kundeliste[FIRMANAVN]</definedName>
    <definedName name="Moms">Handelsfaktura!$H$16</definedName>
    <definedName name="Momssats">Handelsfaktura!$H$15</definedName>
    <definedName name="RækkeTitelOmråde1..C6">Handelsfaktura!$B$4</definedName>
    <definedName name="RækkeTitelOmråde2..E5">Handelsfaktura!$D$4</definedName>
    <definedName name="RækkeTitelOmråde3..H5">Handelsfaktura!$G$4</definedName>
    <definedName name="RækkeTitelOmråde4..H20">Handelsfaktura!$G$14</definedName>
    <definedName name="Title2">Kundeliste[[#Headers],[FIRMANAVN]]</definedName>
    <definedName name="_xlnm.Print_Area" localSheetId="0">Handelsfaktura!$A:$I</definedName>
    <definedName name="_xlnm.Print_Area" localSheetId="1">Kunder!$A:$L</definedName>
    <definedName name="_xlnm.Print_Titles" localSheetId="0">Handelsfaktura!$8:$8</definedName>
    <definedName name="_xlnm.Print_Titles" localSheetId="1">Kunder!$2:$2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E6" i="1"/>
  <c r="E5" i="1"/>
  <c r="E4" i="1"/>
  <c r="B9" i="1" l="1"/>
  <c r="H5" i="1"/>
  <c r="C7" i="1" l="1"/>
  <c r="C6" i="1" l="1"/>
  <c r="H6" i="1" l="1"/>
  <c r="C5" i="1"/>
  <c r="H9" i="1" l="1"/>
  <c r="H10" i="1"/>
  <c r="H11" i="1"/>
  <c r="H12" i="1"/>
  <c r="H13" i="1"/>
  <c r="H14" i="1" l="1"/>
  <c r="H16" i="1" l="1"/>
  <c r="H19" i="1" s="1"/>
</calcChain>
</file>

<file path=xl/sharedStrings.xml><?xml version="1.0" encoding="utf-8"?>
<sst xmlns="http://schemas.openxmlformats.org/spreadsheetml/2006/main" count="62" uniqueCount="61">
  <si>
    <t>TAILSPIN TOYS</t>
  </si>
  <si>
    <t>Faktureres til:</t>
  </si>
  <si>
    <t>Adresse:</t>
  </si>
  <si>
    <t>DATO</t>
  </si>
  <si>
    <t>Samlet skyldigt beløb om 10 dage. Overskredne forfaldne konti er underlagt en rente på 2 % pr. måned.</t>
  </si>
  <si>
    <t>Lilli Allik</t>
  </si>
  <si>
    <t>VARE #</t>
  </si>
  <si>
    <t>Telefon:</t>
  </si>
  <si>
    <t>Fax:</t>
  </si>
  <si>
    <t>Mail:</t>
  </si>
  <si>
    <t>BESKRIVELSE</t>
  </si>
  <si>
    <t>Træblokke</t>
  </si>
  <si>
    <t>123 Main Street</t>
  </si>
  <si>
    <t>Ocean View,  MO 12345</t>
  </si>
  <si>
    <t>MÆNGDE</t>
  </si>
  <si>
    <r>
      <rPr>
        <b/>
        <sz val="11"/>
        <color theme="2" tint="-0.749992370372631"/>
        <rFont val="Source Sans Pro"/>
        <family val="2"/>
      </rPr>
      <t xml:space="preserve">Tlf: </t>
    </r>
    <r>
      <rPr>
        <sz val="11"/>
        <color theme="2" tint="-0.749992370372631"/>
        <rFont val="Source Sans Pro"/>
        <family val="2"/>
      </rPr>
      <t>123-555-0123</t>
    </r>
  </si>
  <si>
    <r>
      <rPr>
        <b/>
        <sz val="11"/>
        <color theme="2" tint="-0.749992370372631"/>
        <rFont val="Source Sans Pro"/>
        <family val="2"/>
      </rPr>
      <t>Fax:</t>
    </r>
    <r>
      <rPr>
        <sz val="11"/>
        <color theme="2" tint="-0.749992370372631"/>
        <rFont val="Source Sans Pro"/>
        <family val="2"/>
      </rPr>
      <t xml:space="preserve"> 123-555-0124</t>
    </r>
  </si>
  <si>
    <t>ENHEDSPRIS</t>
  </si>
  <si>
    <t>tailspin@interestingsite.com</t>
  </si>
  <si>
    <t>www.tailspintoys.com</t>
  </si>
  <si>
    <t>Fakturanr.:</t>
  </si>
  <si>
    <t>Fakturadato:</t>
  </si>
  <si>
    <t>Kontakt:</t>
  </si>
  <si>
    <t>RABAT</t>
  </si>
  <si>
    <t>Subtotal for faktura</t>
  </si>
  <si>
    <t>Momssats</t>
  </si>
  <si>
    <t>Moms</t>
  </si>
  <si>
    <t>Forsendelse</t>
  </si>
  <si>
    <t>Modtaget depositum</t>
  </si>
  <si>
    <t>I ALT</t>
  </si>
  <si>
    <t>Kunder</t>
  </si>
  <si>
    <t>KUNDER</t>
  </si>
  <si>
    <t>FIRMANAVN</t>
  </si>
  <si>
    <t>Contoso, Ltd</t>
  </si>
  <si>
    <t>KONTAKTOPLYSNINGER</t>
  </si>
  <si>
    <t>Mike Gragg</t>
  </si>
  <si>
    <t>Janine Mendoza</t>
  </si>
  <si>
    <t>ADRESSE</t>
  </si>
  <si>
    <t>345 Cherry Street</t>
  </si>
  <si>
    <t>567 Walnut Lane</t>
  </si>
  <si>
    <t>ADRESSE2</t>
  </si>
  <si>
    <t>Suite 123</t>
  </si>
  <si>
    <t>BY</t>
  </si>
  <si>
    <t>Albany</t>
  </si>
  <si>
    <t>Moline</t>
  </si>
  <si>
    <t>STAT</t>
  </si>
  <si>
    <t>SD</t>
  </si>
  <si>
    <t>MO</t>
  </si>
  <si>
    <t>POSTNUMMER</t>
  </si>
  <si>
    <t>09876</t>
  </si>
  <si>
    <t>TELEFON</t>
  </si>
  <si>
    <t>432-555-0178</t>
  </si>
  <si>
    <t>432-555-0189</t>
  </si>
  <si>
    <t>MAIL</t>
  </si>
  <si>
    <t>mike@excellentwebsite.com</t>
  </si>
  <si>
    <t>contoso@websitegoeshere.com</t>
  </si>
  <si>
    <t>FAX</t>
  </si>
  <si>
    <t>432-555-0187</t>
  </si>
  <si>
    <t>432-555-0123</t>
  </si>
  <si>
    <t>Handelsfaktura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</si>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</sst>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;0;;@"/>
    <numFmt numFmtId="167" formatCode="##\ ##\ ##\ ##"/>
    <numFmt numFmtId="168" formatCode="&quot;kr.&quot;\ #,##0.00"/>
  </numFmts>
  <fonts count="37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28"/>
      <color theme="4"/>
      <name val="Verdana"/>
      <family val="2"/>
    </font>
    <font>
      <sz val="11"/>
      <color rgb="FF707070"/>
      <name val="Source Sans Pro"/>
      <family val="2"/>
    </font>
    <font>
      <sz val="11"/>
      <color theme="3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3"/>
      <name val="Trebuchet MS Bold Italic"/>
    </font>
    <font>
      <sz val="11"/>
      <color theme="0"/>
      <name val="Trebuchet MS Bold Italic"/>
    </font>
    <font>
      <b/>
      <sz val="11"/>
      <color theme="0"/>
      <name val="Source Sans Pro"/>
      <family val="2"/>
    </font>
    <font>
      <sz val="11"/>
      <color theme="3" tint="-0.249977111117893"/>
      <name val="Source Sans Pro"/>
      <family val="2"/>
    </font>
    <font>
      <sz val="10"/>
      <color theme="2" tint="-0.749992370372631"/>
      <name val="Calibri"/>
      <family val="2"/>
      <scheme val="minor"/>
    </font>
    <font>
      <sz val="10"/>
      <color theme="2" tint="-0.749992370372631"/>
      <name val="Source Sans Pro"/>
      <family val="2"/>
    </font>
    <font>
      <sz val="11"/>
      <color theme="2" tint="-0.749992370372631"/>
      <name val="Source Sans Pro"/>
      <family val="2"/>
    </font>
    <font>
      <b/>
      <sz val="11"/>
      <color theme="2" tint="-0.749992370372631"/>
      <name val="Source Sans Pro"/>
      <family val="2"/>
    </font>
    <font>
      <sz val="9"/>
      <color theme="2" tint="-0.749992370372631"/>
      <name val="Source Sans Pro"/>
      <family val="2"/>
    </font>
    <font>
      <b/>
      <sz val="28"/>
      <color theme="4" tint="-0.499984740745262"/>
      <name val="Trebuchet MS"/>
      <family val="2"/>
    </font>
    <font>
      <b/>
      <sz val="22"/>
      <color theme="4" tint="-0.499984740745262"/>
      <name val="Trebuchet MS Bold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0" fontId="8" fillId="0" borderId="0" applyNumberFormat="0" applyFill="0" applyBorder="0" applyAlignment="0" applyProtection="0">
      <alignment vertical="center" wrapText="1"/>
    </xf>
    <xf numFmtId="0" fontId="9" fillId="0" borderId="0" applyNumberFormat="0" applyFill="0" applyBorder="0" applyProtection="0">
      <alignment horizontal="left" wrapText="1" indent="2"/>
    </xf>
    <xf numFmtId="0" fontId="9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8" fillId="0" borderId="0" applyNumberFormat="0" applyFill="0" applyBorder="0" applyAlignment="0" applyProtection="0">
      <alignment vertical="center" wrapText="1"/>
    </xf>
    <xf numFmtId="2" fontId="5" fillId="0" borderId="0" applyFill="0" applyBorder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 indent="1"/>
    </xf>
    <xf numFmtId="0" fontId="8" fillId="0" borderId="0" applyNumberFormat="0" applyFill="0" applyProtection="0">
      <alignment horizontal="right" vertical="top" indent="2"/>
    </xf>
    <xf numFmtId="0" fontId="8" fillId="0" borderId="0" applyNumberFormat="0" applyFill="0" applyBorder="0" applyProtection="0">
      <alignment horizontal="right" indent="2"/>
    </xf>
    <xf numFmtId="0" fontId="8" fillId="2" borderId="2" applyNumberFormat="0" applyFont="0" applyAlignment="0" applyProtection="0"/>
    <xf numFmtId="0" fontId="7" fillId="0" borderId="3" applyNumberFormat="0" applyFill="0" applyAlignment="0" applyProtection="0"/>
    <xf numFmtId="0" fontId="8" fillId="0" borderId="1" applyNumberFormat="0" applyFont="0" applyFill="0" applyAlignment="0">
      <alignment vertical="center"/>
    </xf>
    <xf numFmtId="14" fontId="8" fillId="0" borderId="0" applyFont="0" applyFill="0" applyBorder="0" applyAlignment="0" applyProtection="0">
      <alignment horizontal="left" vertical="center"/>
    </xf>
    <xf numFmtId="1" fontId="8" fillId="0" borderId="0" applyFont="0" applyFill="0" applyBorder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0" fontId="8" fillId="0" borderId="0" applyNumberFormat="0" applyFill="0" applyBorder="0" applyProtection="0"/>
    <xf numFmtId="166" fontId="6" fillId="0" borderId="0" applyNumberFormat="0">
      <alignment horizontal="left" vertical="top" wrapText="1"/>
    </xf>
    <xf numFmtId="0" fontId="6" fillId="0" borderId="0" applyNumberFormat="0" applyFill="0" applyBorder="0">
      <alignment horizontal="right" vertical="center" wrapText="1"/>
    </xf>
    <xf numFmtId="0" fontId="8" fillId="0" borderId="0" applyNumberFormat="0" applyFont="0" applyFill="0" applyBorder="0">
      <alignment horizontal="left" vertical="center" wrapText="1"/>
    </xf>
    <xf numFmtId="0" fontId="10" fillId="0" borderId="0" applyNumberFormat="0" applyFill="0" applyBorder="0">
      <alignment horizontal="center" vertical="center" wrapText="1"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6" applyNumberFormat="0" applyAlignment="0" applyProtection="0"/>
    <xf numFmtId="0" fontId="32" fillId="8" borderId="7" applyNumberFormat="0" applyAlignment="0" applyProtection="0"/>
    <xf numFmtId="0" fontId="33" fillId="8" borderId="6" applyNumberFormat="0" applyAlignment="0" applyProtection="0"/>
    <xf numFmtId="0" fontId="34" fillId="0" borderId="8" applyNumberFormat="0" applyFill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3">
    <xf numFmtId="0" fontId="0" fillId="0" borderId="0" xfId="0">
      <alignment horizontal="left" vertical="center" wrapText="1"/>
    </xf>
    <xf numFmtId="0" fontId="4" fillId="0" borderId="0" xfId="0" applyFo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12" fillId="0" borderId="0" xfId="19" applyFont="1" applyAlignment="1">
      <alignment horizontal="left" indent="1"/>
    </xf>
    <xf numFmtId="0" fontId="13" fillId="0" borderId="0" xfId="0" applyFont="1">
      <alignment horizontal="left" vertical="center" wrapText="1"/>
    </xf>
    <xf numFmtId="0" fontId="16" fillId="0" borderId="0" xfId="23" applyFont="1" applyFill="1" applyAlignment="1">
      <alignment horizontal="center" vertical="top" wrapText="1"/>
    </xf>
    <xf numFmtId="0" fontId="17" fillId="0" borderId="0" xfId="0" applyFont="1">
      <alignment horizontal="left" vertical="center" wrapText="1"/>
    </xf>
    <xf numFmtId="0" fontId="18" fillId="0" borderId="0" xfId="23" quotePrefix="1" applyFont="1">
      <alignment horizontal="center" vertical="center" wrapText="1"/>
    </xf>
    <xf numFmtId="168" fontId="15" fillId="0" borderId="5" xfId="10" applyFont="1" applyFill="1" applyBorder="1" applyProtection="1">
      <alignment horizontal="right" vertical="center" indent="1"/>
    </xf>
    <xf numFmtId="9" fontId="15" fillId="0" borderId="3" xfId="4" applyFont="1" applyFill="1" applyBorder="1" applyProtection="1">
      <alignment horizontal="right" vertical="center" indent="1"/>
    </xf>
    <xf numFmtId="168" fontId="15" fillId="0" borderId="3" xfId="10" applyFont="1" applyFill="1" applyBorder="1" applyProtection="1">
      <alignment horizontal="right" vertical="center" indent="1"/>
    </xf>
    <xf numFmtId="168" fontId="15" fillId="0" borderId="4" xfId="10" applyFont="1" applyFill="1" applyBorder="1" applyProtection="1">
      <alignment horizontal="right" vertical="center" indent="1"/>
    </xf>
    <xf numFmtId="168" fontId="15" fillId="0" borderId="0" xfId="10" applyFont="1" applyFill="1" applyBorder="1" applyProtection="1">
      <alignment horizontal="right" vertical="center" indent="1"/>
    </xf>
    <xf numFmtId="0" fontId="14" fillId="0" borderId="5" xfId="14" applyFont="1" applyFill="1" applyBorder="1" applyAlignment="1" applyProtection="1">
      <alignment horizontal="left" vertical="center" indent="1"/>
    </xf>
    <xf numFmtId="0" fontId="14" fillId="0" borderId="3" xfId="14" applyFont="1" applyFill="1" applyAlignment="1" applyProtection="1">
      <alignment horizontal="left" vertical="center" indent="1"/>
    </xf>
    <xf numFmtId="0" fontId="14" fillId="0" borderId="4" xfId="14" applyFont="1" applyFill="1" applyBorder="1" applyAlignment="1" applyProtection="1">
      <alignment horizontal="left" vertical="center" indent="1"/>
    </xf>
    <xf numFmtId="0" fontId="14" fillId="0" borderId="0" xfId="14" applyFont="1" applyFill="1" applyBorder="1" applyAlignment="1" applyProtection="1">
      <alignment horizontal="left" vertical="center" indent="1"/>
    </xf>
    <xf numFmtId="0" fontId="19" fillId="3" borderId="0" xfId="21" applyFont="1" applyFill="1" applyBorder="1" applyAlignment="1">
      <alignment horizontal="center" vertical="center" wrapText="1"/>
    </xf>
    <xf numFmtId="0" fontId="19" fillId="3" borderId="0" xfId="21" applyFont="1" applyFill="1" applyBorder="1" applyAlignment="1">
      <alignment horizontal="right" vertical="center" wrapText="1" indent="1"/>
    </xf>
    <xf numFmtId="0" fontId="19" fillId="3" borderId="0" xfId="14" applyFont="1" applyFill="1" applyBorder="1" applyAlignment="1" applyProtection="1">
      <alignment horizontal="left" vertical="center" indent="1"/>
    </xf>
    <xf numFmtId="168" fontId="16" fillId="3" borderId="0" xfId="10" applyFont="1" applyFill="1" applyBorder="1" applyProtection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>
      <alignment horizontal="left" vertical="center" wrapText="1"/>
    </xf>
    <xf numFmtId="0" fontId="20" fillId="0" borderId="0" xfId="0" applyFont="1" applyAlignment="1">
      <alignment horizontal="left" vertical="center"/>
    </xf>
    <xf numFmtId="167" fontId="20" fillId="0" borderId="0" xfId="18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7" fontId="20" fillId="0" borderId="0" xfId="18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 wrapText="1"/>
    </xf>
    <xf numFmtId="1" fontId="20" fillId="0" borderId="0" xfId="17" applyFont="1" applyFill="1" applyBorder="1" applyAlignment="1">
      <alignment horizontal="center" vertical="center"/>
    </xf>
    <xf numFmtId="168" fontId="20" fillId="0" borderId="0" xfId="9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0" xfId="0" applyFont="1">
      <alignment horizontal="left" vertical="center" wrapText="1"/>
    </xf>
    <xf numFmtId="0" fontId="23" fillId="0" borderId="0" xfId="11" applyFont="1" applyAlignment="1">
      <alignment horizontal="left" vertical="top" indent="1"/>
    </xf>
    <xf numFmtId="166" fontId="24" fillId="0" borderId="0" xfId="20" applyNumberFormat="1" applyFont="1" applyAlignment="1">
      <alignment horizontal="left" vertical="top" wrapText="1" indent="1"/>
    </xf>
    <xf numFmtId="167" fontId="24" fillId="0" borderId="0" xfId="18" applyFont="1" applyAlignment="1">
      <alignment horizontal="left" vertical="top" wrapText="1" indent="1"/>
    </xf>
    <xf numFmtId="0" fontId="23" fillId="0" borderId="0" xfId="11" applyFont="1" applyAlignment="1">
      <alignment horizontal="left" vertical="top" indent="2"/>
    </xf>
    <xf numFmtId="0" fontId="24" fillId="0" borderId="0" xfId="20" applyNumberFormat="1" applyFont="1">
      <alignment horizontal="left" vertical="top" wrapText="1"/>
    </xf>
    <xf numFmtId="167" fontId="24" fillId="0" borderId="0" xfId="18" applyFont="1" applyBorder="1" applyAlignment="1">
      <alignment horizontal="left" vertical="top" wrapText="1" indent="1"/>
    </xf>
    <xf numFmtId="14" fontId="24" fillId="0" borderId="0" xfId="20" applyNumberFormat="1" applyFont="1">
      <alignment horizontal="left" vertical="top" wrapText="1"/>
    </xf>
    <xf numFmtId="166" fontId="24" fillId="0" borderId="0" xfId="20" applyNumberFormat="1" applyFont="1">
      <alignment horizontal="left" vertical="top" wrapText="1"/>
    </xf>
    <xf numFmtId="0" fontId="25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wrapText="1"/>
    </xf>
    <xf numFmtId="0" fontId="23" fillId="0" borderId="0" xfId="2" applyFont="1" applyAlignment="1">
      <alignment horizontal="left" wrapText="1" indent="1"/>
    </xf>
    <xf numFmtId="167" fontId="23" fillId="0" borderId="0" xfId="18" applyFont="1" applyAlignment="1">
      <alignment horizontal="left" wrapText="1" indent="1"/>
    </xf>
    <xf numFmtId="0" fontId="23" fillId="0" borderId="0" xfId="3" applyFont="1" applyAlignment="1">
      <alignment horizontal="left" vertical="top" wrapText="1" indent="1"/>
    </xf>
    <xf numFmtId="2" fontId="27" fillId="0" borderId="0" xfId="6" applyFont="1" applyAlignment="1">
      <alignment horizontal="left" vertical="center" inden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19" fillId="0" borderId="0" xfId="22" applyFont="1" applyFill="1" applyBorder="1" applyAlignment="1">
      <alignment horizontal="left" vertical="center" wrapText="1" indent="1"/>
    </xf>
    <xf numFmtId="0" fontId="19" fillId="0" borderId="0" xfId="22" applyFont="1" applyFill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 vertical="center" wrapText="1"/>
    </xf>
    <xf numFmtId="14" fontId="20" fillId="0" borderId="0" xfId="16" applyFont="1" applyFill="1" applyBorder="1" applyAlignment="1">
      <alignment horizontal="left" vertical="center" wrapText="1" indent="1"/>
    </xf>
    <xf numFmtId="0" fontId="20" fillId="0" borderId="0" xfId="22" applyFont="1" applyFill="1" applyBorder="1" applyAlignment="1">
      <alignment horizontal="center" vertical="center" wrapText="1"/>
    </xf>
    <xf numFmtId="166" fontId="24" fillId="0" borderId="0" xfId="20" applyNumberFormat="1" applyFont="1" applyAlignment="1">
      <alignment horizontal="left" vertical="top" indent="1"/>
    </xf>
    <xf numFmtId="167" fontId="23" fillId="0" borderId="0" xfId="3" applyNumberFormat="1" applyFont="1" applyAlignment="1">
      <alignment horizontal="left" vertical="top" wrapText="1" indent="1"/>
    </xf>
    <xf numFmtId="168" fontId="20" fillId="0" borderId="0" xfId="10" applyFont="1" applyFill="1" applyBorder="1">
      <alignment horizontal="right" vertical="center" indent="1"/>
    </xf>
    <xf numFmtId="0" fontId="23" fillId="0" borderId="0" xfId="1" applyFont="1" applyBorder="1" applyAlignment="1">
      <alignment wrapText="1"/>
    </xf>
    <xf numFmtId="0" fontId="23" fillId="0" borderId="0" xfId="1" applyFont="1" applyBorder="1" applyAlignment="1">
      <alignment vertical="top" wrapText="1"/>
    </xf>
    <xf numFmtId="2" fontId="26" fillId="0" borderId="0" xfId="6" applyFont="1" applyBorder="1" applyAlignment="1">
      <alignment horizontal="left" vertical="center" wrapText="1"/>
    </xf>
    <xf numFmtId="2" fontId="11" fillId="0" borderId="0" xfId="6" applyFont="1" applyBorder="1" applyAlignment="1">
      <alignment horizontal="left" vertical="center" wrapText="1"/>
    </xf>
  </cellXfs>
  <cellStyles count="57">
    <cellStyle name="20 % - Farve1" xfId="34" builtinId="30" customBuiltin="1"/>
    <cellStyle name="20 % - Farve2" xfId="38" builtinId="34" customBuiltin="1"/>
    <cellStyle name="20 % - Farve3" xfId="42" builtinId="38" customBuiltin="1"/>
    <cellStyle name="20 % - Farve4" xfId="46" builtinId="42" customBuiltin="1"/>
    <cellStyle name="20 % - Farve5" xfId="50" builtinId="46" customBuiltin="1"/>
    <cellStyle name="20 % - Farve6" xfId="54" builtinId="50" customBuiltin="1"/>
    <cellStyle name="40 % - Farve1" xfId="35" builtinId="31" customBuiltin="1"/>
    <cellStyle name="40 % - Farve2" xfId="39" builtinId="35" customBuiltin="1"/>
    <cellStyle name="40 % - Farve3" xfId="43" builtinId="39" customBuiltin="1"/>
    <cellStyle name="40 % - Farve4" xfId="47" builtinId="43" customBuiltin="1"/>
    <cellStyle name="40 % - Farve5" xfId="51" builtinId="47" customBuiltin="1"/>
    <cellStyle name="40 % - Farve6" xfId="55" builtinId="51" customBuiltin="1"/>
    <cellStyle name="60 % - Farve1" xfId="36" builtinId="32" customBuiltin="1"/>
    <cellStyle name="60 % - Farve2" xfId="40" builtinId="36" customBuiltin="1"/>
    <cellStyle name="60 % - Farve3" xfId="44" builtinId="40" customBuiltin="1"/>
    <cellStyle name="60 % - Farve4" xfId="48" builtinId="44" customBuiltin="1"/>
    <cellStyle name="60 % - Farve5" xfId="52" builtinId="48" customBuiltin="1"/>
    <cellStyle name="60 % - Farve6" xfId="56" builtinId="52" customBuiltin="1"/>
    <cellStyle name="Advarselstekst" xfId="32" builtinId="11" customBuiltin="1"/>
    <cellStyle name="Bemærk!" xfId="13" builtinId="10" customBuiltin="1"/>
    <cellStyle name="Beregning" xfId="29" builtinId="22" customBuiltin="1"/>
    <cellStyle name="Besøgt link" xfId="5" builtinId="9" customBuiltin="1"/>
    <cellStyle name="Dato" xfId="16" xr:uid="{00000000-0005-0000-0000-000004000000}"/>
    <cellStyle name="Fakturaoplysninger" xfId="20" xr:uid="{00000000-0005-0000-0000-00000C000000}"/>
    <cellStyle name="Farve1" xfId="33" builtinId="29" customBuiltin="1"/>
    <cellStyle name="Farve2" xfId="37" builtinId="33" customBuiltin="1"/>
    <cellStyle name="Farve3" xfId="41" builtinId="37" customBuiltin="1"/>
    <cellStyle name="Farve4" xfId="45" builtinId="41" customBuiltin="1"/>
    <cellStyle name="Farve5" xfId="49" builtinId="45" customBuiltin="1"/>
    <cellStyle name="Farve6" xfId="53" builtinId="49" customBuiltin="1"/>
    <cellStyle name="Forklarende tekst" xfId="19" builtinId="53" customBuiltin="1"/>
    <cellStyle name="God" xfId="24" builtinId="26" customBuiltin="1"/>
    <cellStyle name="Højre kant" xfId="15" xr:uid="{00000000-0005-0000-0000-000012000000}"/>
    <cellStyle name="Input" xfId="27" builtinId="20" customBuiltin="1"/>
    <cellStyle name="Komma" xfId="7" builtinId="3" customBuiltin="1"/>
    <cellStyle name="Komma [0]" xfId="8" builtinId="6" customBuiltin="1"/>
    <cellStyle name="Kontrollér celle" xfId="31" builtinId="23" customBuiltin="1"/>
    <cellStyle name="Link" xfId="1" builtinId="8" customBuiltin="1"/>
    <cellStyle name="Mængde" xfId="17" xr:uid="{00000000-0005-0000-0000-000011000000}"/>
    <cellStyle name="Neutral" xfId="26" builtinId="28" customBuiltin="1"/>
    <cellStyle name="Normal" xfId="0" builtinId="0" customBuiltin="1"/>
    <cellStyle name="Output" xfId="28" builtinId="21" customBuiltin="1"/>
    <cellStyle name="Overskrift 1" xfId="2" builtinId="16" customBuiltin="1"/>
    <cellStyle name="Overskrift 2" xfId="3" builtinId="17" customBuiltin="1"/>
    <cellStyle name="Overskrift 3" xfId="11" builtinId="18" customBuiltin="1"/>
    <cellStyle name="Overskrift 4" xfId="12" builtinId="19" customBuiltin="1"/>
    <cellStyle name="Procent" xfId="4" builtinId="5" customBuiltin="1"/>
    <cellStyle name="Sammenkædet celle" xfId="30" builtinId="24" customBuiltin="1"/>
    <cellStyle name="Tabeldetaljer venstrejusteret" xfId="22" xr:uid="{00000000-0005-0000-0000-000013000000}"/>
    <cellStyle name="Tabeloverskrift højrejusteret" xfId="21" xr:uid="{00000000-0005-0000-0000-000014000000}"/>
    <cellStyle name="Telefon" xfId="18" xr:uid="{00000000-0005-0000-0000-000010000000}"/>
    <cellStyle name="Titel" xfId="6" builtinId="15" customBuiltin="1"/>
    <cellStyle name="Total" xfId="14" builtinId="25" customBuiltin="1"/>
    <cellStyle name="Ugyldig" xfId="25" builtinId="27" customBuiltin="1"/>
    <cellStyle name="Valuta" xfId="9" builtinId="4" customBuiltin="1"/>
    <cellStyle name="Valuta [0]" xfId="10" builtinId="7" customBuiltin="1"/>
    <cellStyle name="znavigationscelle" xfId="23" xr:uid="{00000000-0005-0000-0000-000017000000}"/>
  </cellStyles>
  <dxfs count="38">
    <dxf>
      <font>
        <b/>
        <i val="0"/>
        <color theme="3"/>
      </font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ource Sans Pro"/>
        <scheme val="none"/>
      </font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numFmt numFmtId="168" formatCode="&quot;kr.&quot;\ #,##0.00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Source Sans Pro"/>
        <scheme val="none"/>
      </font>
      <alignment horizontal="general" vertical="center" textRotation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Source Sans Pro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Source Sans Pro"/>
        <scheme val="none"/>
      </font>
      <fill>
        <patternFill patternType="solid">
          <fgColor indexed="64"/>
          <bgColor theme="1" tint="0.34998626667073579"/>
        </patternFill>
      </fill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1" tint="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2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5" defaultPivotStyle="PivotStyleLight16">
    <tableStyle name="Handelsfaktura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firstColumnStripe" dxfId="33"/>
    </tableStyle>
    <tableStyle name="Tabeltypografi 1" pivot="0" count="3" xr9:uid="{AA9AF6CC-74EC-A548-910A-2CEC5057D9FB}">
      <tableStyleElement type="firstRowStripe" dxfId="32"/>
      <tableStyleElement type="secondRowStripe" dxfId="31"/>
      <tableStyleElement type="firstColumnStripe" dxfId="30"/>
    </tableStyle>
    <tableStyle name="Tabeltypografi 2" pivot="0" count="1" xr9:uid="{AAC86889-926A-9644-9E30-E6BC94208819}">
      <tableStyleElement type="firstRowStripe" dxfId="29"/>
    </tableStyle>
    <tableStyle name="Tabeltypografi 3" pivot="0" count="1" xr9:uid="{5A480686-C0EA-C14B-997D-F309FB808E8A}">
      <tableStyleElement type="firstRowStripe" dxfId="28"/>
    </tableStyle>
    <tableStyle name="Tabeltypografi 4" pivot="0" count="2" xr9:uid="{125EA417-284A-6046-8AD9-209A0A64DD89}">
      <tableStyleElement type="headerRow" dxfId="27"/>
      <tableStyleElement type="firstRowStripe" dxfId="26"/>
    </tableStyle>
  </tableStyles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Kunder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Handelsfaktura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1</xdr:row>
      <xdr:rowOff>296552</xdr:rowOff>
    </xdr:to>
    <xdr:sp macro="" textlink="">
      <xdr:nvSpPr>
        <xdr:cNvPr id="3" name="Pil: Femkant 2" descr="Vælg dette for at gå til regnearket Kunder">
          <a:hlinkClick xmlns:r="http://schemas.openxmlformats.org/officeDocument/2006/relationships" r:id="rId1" tooltip="Vælg dette for at gå til regnearket Kunder"/>
          <a:extLst>
            <a:ext uri="{FF2B5EF4-FFF2-40B4-BE49-F238E27FC236}">
              <a16:creationId xmlns:a16="http://schemas.microsoft.com/office/drawing/2014/main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" sz="1100" b="1">
              <a:ln>
                <a:noFill/>
              </a:ln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Kunder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Pil: Femkant 1" descr="Vælg dette for at gå til regnearket Handelsfaktura">
          <a:hlinkClick xmlns:r="http://schemas.openxmlformats.org/officeDocument/2006/relationships" r:id="rId1" tooltip="Vælg dette for at gå til regnearket Handelsfaktura"/>
          <a:extLst>
            <a:ext uri="{FF2B5EF4-FFF2-40B4-BE49-F238E27FC236}">
              <a16:creationId xmlns:a16="http://schemas.microsoft.com/office/drawing/2014/main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da-DK" sz="1100" b="1">
              <a:solidFill>
                <a:schemeClr val="bg1"/>
              </a:solidFill>
              <a:latin typeface="Source Sans Pro" panose="020B0503030403020204" pitchFamily="34" charset="0"/>
              <a:cs typeface="Arial" panose="020B0604020202020204" pitchFamily="34" charset="0"/>
            </a:rPr>
            <a:t>Handelsfaktura</a:t>
          </a:r>
          <a:endParaRPr lang="en-US" sz="1100" b="1">
            <a:solidFill>
              <a:schemeClr val="bg1"/>
            </a:solidFill>
            <a:latin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akturaposter" displayName="Fakturaposter" ref="B8:H13" headerRowDxfId="25" dataDxfId="24" totalsRowDxfId="22" tableBorderDxfId="23">
  <autoFilter ref="B8:H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xr3:uid="{00000000-0010-0000-0000-000008000000}" name="DATO" totalsRowLabel="I alt" dataDxfId="21" dataCellStyle="Dato"/>
    <tableColumn id="1" xr3:uid="{00000000-0010-0000-0000-000001000000}" name="VARE #" dataDxfId="20" dataCellStyle="Tabeldetaljer venstrejusteret"/>
    <tableColumn id="2" xr3:uid="{00000000-0010-0000-0000-000002000000}" name="BESKRIVELSE" dataDxfId="19" dataCellStyle="Tabeldetaljer venstrejusteret"/>
    <tableColumn id="3" xr3:uid="{00000000-0010-0000-0000-000003000000}" name="MÆNGDE" dataDxfId="18" dataCellStyle="Mængde"/>
    <tableColumn id="4" xr3:uid="{00000000-0010-0000-0000-000004000000}" name="ENHEDSPRIS" dataDxfId="17" dataCellStyle="Valuta"/>
    <tableColumn id="5" xr3:uid="{00000000-0010-0000-0000-000005000000}" name="RABAT" dataDxfId="16" dataCellStyle="Valuta"/>
    <tableColumn id="6" xr3:uid="{00000000-0010-0000-0000-000006000000}" name="I ALT" dataDxfId="15">
      <calculatedColumnFormula>IF(AND(Fakturaposter[[#This Row],[MÆNGDE]]&lt;&gt;"",Fakturaposter[[#This Row],[ENHEDSPRIS]]&lt;&gt;""),(Fakturaposter[[#This Row],[MÆNGDE]]*Fakturaposter[[#This Row],[ENHEDSPRIS]])-Fakturaposter[[#This Row],[RABAT]],"")</calculatedColumnFormula>
    </tableColumn>
  </tableColumns>
  <tableStyleInfo name="Tabeltypografi 4" showFirstColumn="0" showLastColumn="0" showRowStripes="1" showColumnStripes="0"/>
  <extLst>
    <ext xmlns:x14="http://schemas.microsoft.com/office/spreadsheetml/2009/9/main" uri="{504A1905-F514-4f6f-8877-14C23A59335A}">
      <x14:table altTextSummary="Angiv Dato, Varenr., Beskrivelse, Mængde, Enhedspris, og Rabat i denne tabel. Det samlede beløb beregnes automatisk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undeliste" displayName="Kundeliste" ref="B2:K4" headerRowDxfId="14" dataDxfId="13" totalsRowDxfId="11" tableBorderDxfId="12" headerRowCellStyle="Normal">
  <autoFilter ref="B2:K4" xr:uid="{00000000-0009-0000-0100-000001000000}"/>
  <tableColumns count="10">
    <tableColumn id="2" xr3:uid="{00000000-0010-0000-0100-000002000000}" name="FIRMANAVN" dataDxfId="10"/>
    <tableColumn id="3" xr3:uid="{00000000-0010-0000-0100-000003000000}" name="KONTAKTOPLYSNINGER" dataDxfId="9"/>
    <tableColumn id="4" xr3:uid="{00000000-0010-0000-0100-000004000000}" name="ADRESSE" dataDxfId="8"/>
    <tableColumn id="1" xr3:uid="{00000000-0010-0000-0100-000001000000}" name="ADRESSE2" dataDxfId="7"/>
    <tableColumn id="5" xr3:uid="{00000000-0010-0000-0100-000005000000}" name="BY" dataDxfId="6"/>
    <tableColumn id="6" xr3:uid="{00000000-0010-0000-0100-000006000000}" name="STAT" dataDxfId="5"/>
    <tableColumn id="7" xr3:uid="{00000000-0010-0000-0100-000007000000}" name="POSTNUMMER" dataDxfId="4"/>
    <tableColumn id="8" xr3:uid="{00000000-0010-0000-0100-000008000000}" name="TELEFON" dataDxfId="3" dataCellStyle="Telefon"/>
    <tableColumn id="10" xr3:uid="{00000000-0010-0000-0100-00000A000000}" name="MAIL" dataDxfId="2"/>
    <tableColumn id="11" xr3:uid="{00000000-0010-0000-0100-00000B000000}" name="FAX" dataDxfId="1" dataCellStyle="Telefon"/>
  </tableColumns>
  <tableStyleInfo name="Tabeltypografi 4" showFirstColumn="0" showLastColumn="0" showRowStripes="1" showColumnStripes="0"/>
  <extLst>
    <ext xmlns:x14="http://schemas.microsoft.com/office/spreadsheetml/2009/9/main" uri="{504A1905-F514-4f6f-8877-14C23A59335A}">
      <x14:table altTextSummary="Angiv kundeoplysninger, f.eks. Firmanavn, Navn på kontakt, Adresse, Telefonnummer, Mailadresse og Faxnummer i denne tabel"/>
    </ext>
  </extLst>
</table>
</file>

<file path=xl/theme/theme11.xml><?xml version="1.0" encoding="utf-8"?>
<a:theme xmlns:a="http://schemas.openxmlformats.org/drawingml/2006/main" name="Office Theme">
  <a:themeElements>
    <a:clrScheme name="Commercial Invoice">
      <a:dk1>
        <a:srgbClr val="000000"/>
      </a:dk1>
      <a:lt1>
        <a:srgbClr val="FFFFFF"/>
      </a:lt1>
      <a:dk2>
        <a:srgbClr val="6F6F6F"/>
      </a:dk2>
      <a:lt2>
        <a:srgbClr val="E7E6E6"/>
      </a:lt2>
      <a:accent1>
        <a:srgbClr val="E1BF49"/>
      </a:accent1>
      <a:accent2>
        <a:srgbClr val="B8B8B8"/>
      </a:accent2>
      <a:accent3>
        <a:srgbClr val="8BBC58"/>
      </a:accent3>
      <a:accent4>
        <a:srgbClr val="5097C7"/>
      </a:accent4>
      <a:accent5>
        <a:srgbClr val="E08587"/>
      </a:accent5>
      <a:accent6>
        <a:srgbClr val="D189FC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7" /><Relationship Type="http://schemas.openxmlformats.org/officeDocument/2006/relationships/drawing" Target="/xl/drawings/drawing12.xml" Id="rId6" /><Relationship Type="http://schemas.openxmlformats.org/officeDocument/2006/relationships/printerSettings" Target="/xl/printerSettings/printerSettings12.bin" Id="rId5" /><Relationship Type="http://schemas.openxmlformats.org/officeDocument/2006/relationships/hyperlink" Target="http://www.tailspintoys.com/" TargetMode="External" Id="rId3" /><Relationship Type="http://schemas.openxmlformats.org/officeDocument/2006/relationships/hyperlink" Target="mailto:tailspin@interestingsite.com" TargetMode="External" Id="rId2" /><Relationship Type="http://schemas.openxmlformats.org/officeDocument/2006/relationships/hyperlink" Target="mailto:CustomerService@tailspintoys.com" TargetMode="External" Id="rId1" /><Relationship Type="http://schemas.openxmlformats.org/officeDocument/2006/relationships/hyperlink" Target="http://www.tailspintoys.com/" TargetMode="Externa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table" Target="/xl/tables/table21.xml" Id="rId5" /><Relationship Type="http://schemas.openxmlformats.org/officeDocument/2006/relationships/drawing" Target="/xl/drawings/drawing21.xml" Id="rId4" /><Relationship Type="http://schemas.openxmlformats.org/officeDocument/2006/relationships/hyperlink" Target="mailto:mike@excellentwebsite.com" TargetMode="External" Id="rId2" /><Relationship Type="http://schemas.openxmlformats.org/officeDocument/2006/relationships/hyperlink" Target="mailto:contoso@websitegoeshere.com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B1:J19"/>
  <sheetViews>
    <sheetView showGridLines="0" tabSelected="1" zoomScaleNormal="100" workbookViewId="0"/>
  </sheetViews>
  <sheetFormatPr defaultColWidth="9.28515625" defaultRowHeight="30" customHeight="1"/>
  <cols>
    <col min="1" max="1" width="2.7109375" customWidth="1"/>
    <col min="2" max="2" width="19.28515625" style="1" customWidth="1"/>
    <col min="3" max="3" width="22.140625" style="1" customWidth="1"/>
    <col min="4" max="4" width="19.28515625" style="1" customWidth="1"/>
    <col min="5" max="5" width="26.85546875" style="1" customWidth="1"/>
    <col min="6" max="6" width="22.5703125" style="1" customWidth="1"/>
    <col min="7" max="7" width="22.85546875" style="1" customWidth="1"/>
    <col min="8" max="8" width="19.28515625" style="1" customWidth="1"/>
    <col min="9" max="9" width="2.7109375" customWidth="1"/>
    <col min="10" max="10" width="22.7109375" customWidth="1"/>
  </cols>
  <sheetData>
    <row r="1" spans="2:10" ht="22.15" customHeight="1">
      <c r="B1" s="61" t="s">
        <v>0</v>
      </c>
      <c r="C1" s="62"/>
      <c r="D1" s="62"/>
      <c r="E1" s="45" t="s">
        <v>12</v>
      </c>
      <c r="F1" s="46" t="s">
        <v>15</v>
      </c>
      <c r="G1" s="59" t="s">
        <v>18</v>
      </c>
      <c r="H1" s="59"/>
      <c r="I1" s="4"/>
      <c r="J1" s="5" t="s">
        <v>30</v>
      </c>
    </row>
    <row r="2" spans="2:10" ht="28.9" customHeight="1">
      <c r="B2" s="62"/>
      <c r="C2" s="62"/>
      <c r="D2" s="62"/>
      <c r="E2" s="47" t="s">
        <v>13</v>
      </c>
      <c r="F2" s="57" t="s">
        <v>16</v>
      </c>
      <c r="G2" s="60" t="s">
        <v>19</v>
      </c>
      <c r="H2" s="60"/>
      <c r="I2" s="4"/>
      <c r="J2" s="4"/>
    </row>
    <row r="3" spans="2:10" ht="30" customHeight="1">
      <c r="B3" s="32"/>
      <c r="C3" s="32"/>
      <c r="D3" s="32"/>
      <c r="E3" s="33"/>
      <c r="F3" s="33"/>
      <c r="G3" s="34"/>
      <c r="H3" s="34"/>
      <c r="I3" s="4"/>
      <c r="J3" s="4"/>
    </row>
    <row r="4" spans="2:10" ht="30" customHeight="1">
      <c r="B4" s="35" t="s">
        <v>1</v>
      </c>
      <c r="C4" s="36" t="s">
        <v>5</v>
      </c>
      <c r="D4" s="35" t="s">
        <v>7</v>
      </c>
      <c r="E4" s="37" t="str">
        <f>IFERROR(VLOOKUP(Faktureringsnavn,Kundeliste[],8,FALSE),"")</f>
        <v>432-555-0178</v>
      </c>
      <c r="F4" s="37"/>
      <c r="G4" s="38" t="s">
        <v>20</v>
      </c>
      <c r="H4" s="39">
        <v>34567</v>
      </c>
    </row>
    <row r="5" spans="2:10" ht="30" customHeight="1">
      <c r="B5" s="35" t="s">
        <v>2</v>
      </c>
      <c r="C5" s="36" t="str">
        <f>IFERROR(VLOOKUP(Faktureringsnavn,Kundeliste[],3,FALSE),"")</f>
        <v>345 Cherry Street</v>
      </c>
      <c r="D5" s="35" t="s">
        <v>8</v>
      </c>
      <c r="E5" s="40" t="str">
        <f>IFERROR(VLOOKUP(Faktureringsnavn,Kundeliste[],10,FALSE),"")</f>
        <v>432-555-0187</v>
      </c>
      <c r="F5" s="40"/>
      <c r="G5" s="38" t="s">
        <v>21</v>
      </c>
      <c r="H5" s="41">
        <f ca="1">TODAY()</f>
        <v>44904</v>
      </c>
    </row>
    <row r="6" spans="2:10" ht="30" customHeight="1">
      <c r="B6" s="35"/>
      <c r="C6" s="36" t="str">
        <f>IF(VLOOKUP(Faktureringsnavn,Kundeliste[],4,FALSE)&lt;&gt;"",VLOOKUP(Faktureringsnavn,Kundeliste[],4,FALSE),IF(VLOOKUP(Faktureringsnavn,Kundeliste[],5,FALSE)&lt;&gt;"",CONCATENATE(VLOOKUP(Faktureringsnavn,Kundeliste[],5,FALSE),", ",VLOOKUP(Faktureringsnavn,Kundeliste[],6,FALSE)," ",VLOOKUP(Faktureringsnavn,Kundeliste[],7,FALSE)),CONCATENATE(VLOOKUP(Faktureringsnavn,Kundeliste[],6,FALSE)," ",VLOOKUP(Faktureringsnavn,Kundeliste[],7,FALSE))))</f>
        <v>Suite 123</v>
      </c>
      <c r="D6" s="35" t="s">
        <v>9</v>
      </c>
      <c r="E6" s="56" t="str">
        <f>IFERROR(VLOOKUP(Faktureringsnavn,Kundeliste[],9,FALSE),"")</f>
        <v>mike@excellentwebsite.com</v>
      </c>
      <c r="F6" s="36"/>
      <c r="G6" s="38" t="s">
        <v>22</v>
      </c>
      <c r="H6" s="42" t="str">
        <f>IFERROR(VLOOKUP(Faktureringsnavn,Kundeliste[],2,FALSE),"")</f>
        <v>Mike Gragg</v>
      </c>
    </row>
    <row r="7" spans="2:10" ht="30" customHeight="1">
      <c r="B7" s="35"/>
      <c r="C7" s="36" t="str">
        <f>IF(VLOOKUP(Faktureringsnavn,Kundeliste[],4,FALSE)="","",IF(VLOOKUP(Faktureringsnavn,Kundeliste[],5,FALSE)&lt;&gt;"",CONCATENATE(VLOOKUP(Faktureringsnavn,Kundeliste[],5,FALSE),", ",VLOOKUP(Faktureringsnavn,Kundeliste[],6,FALSE)," ",VLOOKUP(Faktureringsnavn,Kundeliste[],7,FALSE)),CONCATENATE(VLOOKUP(Faktureringsnavn,Kundeliste[],6,FALSE)," ",VLOOKUP(Faktureringsnavn,Kundeliste[],7,FALSE))))</f>
        <v>Albany, SD 12345</v>
      </c>
      <c r="D7" s="33"/>
      <c r="E7" s="33"/>
      <c r="F7" s="43"/>
      <c r="G7" s="44"/>
      <c r="H7" s="34"/>
    </row>
    <row r="8" spans="2:10" ht="30" customHeight="1">
      <c r="B8" s="51" t="s">
        <v>3</v>
      </c>
      <c r="C8" s="52" t="s">
        <v>6</v>
      </c>
      <c r="D8" s="52" t="s">
        <v>10</v>
      </c>
      <c r="E8" s="53" t="s">
        <v>14</v>
      </c>
      <c r="F8" s="17" t="s">
        <v>17</v>
      </c>
      <c r="G8" s="17" t="s">
        <v>23</v>
      </c>
      <c r="H8" s="18" t="s">
        <v>29</v>
      </c>
    </row>
    <row r="9" spans="2:10" ht="30" customHeight="1">
      <c r="B9" s="54">
        <f ca="1">TODAY()</f>
        <v>44904</v>
      </c>
      <c r="C9" s="55">
        <v>789807</v>
      </c>
      <c r="D9" s="55" t="s">
        <v>11</v>
      </c>
      <c r="E9" s="30">
        <v>4</v>
      </c>
      <c r="F9" s="31">
        <v>10</v>
      </c>
      <c r="G9" s="31">
        <v>2</v>
      </c>
      <c r="H9" s="58">
        <f>IF(AND(Fakturaposter[[#This Row],[MÆNGDE]]&lt;&gt;"",Fakturaposter[[#This Row],[ENHEDSPRIS]]&lt;&gt;""),(Fakturaposter[[#This Row],[MÆNGDE]]*Fakturaposter[[#This Row],[ENHEDSPRIS]])-Fakturaposter[[#This Row],[RABAT]],"")</f>
        <v>38</v>
      </c>
    </row>
    <row r="10" spans="2:10" ht="30" customHeight="1">
      <c r="B10" s="54"/>
      <c r="C10" s="55"/>
      <c r="D10" s="55"/>
      <c r="E10" s="30"/>
      <c r="F10" s="31"/>
      <c r="G10" s="31"/>
      <c r="H10" s="58" t="str">
        <f>IF(AND(Fakturaposter[[#This Row],[MÆNGDE]]&lt;&gt;"",Fakturaposter[[#This Row],[ENHEDSPRIS]]&lt;&gt;""),(Fakturaposter[[#This Row],[MÆNGDE]]*Fakturaposter[[#This Row],[ENHEDSPRIS]])-Fakturaposter[[#This Row],[RABAT]],"")</f>
        <v/>
      </c>
    </row>
    <row r="11" spans="2:10" ht="30" customHeight="1">
      <c r="B11" s="54"/>
      <c r="C11" s="55"/>
      <c r="D11" s="55"/>
      <c r="E11" s="30"/>
      <c r="F11" s="31"/>
      <c r="G11" s="31"/>
      <c r="H11" s="58" t="str">
        <f>IF(AND(Fakturaposter[[#This Row],[MÆNGDE]]&lt;&gt;"",Fakturaposter[[#This Row],[ENHEDSPRIS]]&lt;&gt;""),(Fakturaposter[[#This Row],[MÆNGDE]]*Fakturaposter[[#This Row],[ENHEDSPRIS]])-Fakturaposter[[#This Row],[RABAT]],"")</f>
        <v/>
      </c>
    </row>
    <row r="12" spans="2:10" ht="30" customHeight="1">
      <c r="B12" s="54"/>
      <c r="C12" s="55"/>
      <c r="D12" s="55"/>
      <c r="E12" s="30"/>
      <c r="F12" s="31"/>
      <c r="G12" s="31"/>
      <c r="H12" s="58" t="str">
        <f>IF(AND(Fakturaposter[[#This Row],[MÆNGDE]]&lt;&gt;"",Fakturaposter[[#This Row],[ENHEDSPRIS]]&lt;&gt;""),(Fakturaposter[[#This Row],[MÆNGDE]]*Fakturaposter[[#This Row],[ENHEDSPRIS]])-Fakturaposter[[#This Row],[RABAT]],"")</f>
        <v/>
      </c>
    </row>
    <row r="13" spans="2:10" ht="30" customHeight="1">
      <c r="B13" s="54"/>
      <c r="C13" s="55"/>
      <c r="D13" s="55"/>
      <c r="E13" s="30"/>
      <c r="F13" s="31"/>
      <c r="G13" s="31"/>
      <c r="H13" s="58" t="str">
        <f>IF(AND(Fakturaposter[[#This Row],[MÆNGDE]]&lt;&gt;"",Fakturaposter[[#This Row],[ENHEDSPRIS]]&lt;&gt;""),(Fakturaposter[[#This Row],[MÆNGDE]]*Fakturaposter[[#This Row],[ENHEDSPRIS]])-Fakturaposter[[#This Row],[RABAT]],"")</f>
        <v/>
      </c>
    </row>
    <row r="14" spans="2:10" ht="30" customHeight="1">
      <c r="B14" s="2"/>
      <c r="C14" s="2"/>
      <c r="D14" s="2"/>
      <c r="E14" s="2"/>
      <c r="F14" s="2"/>
      <c r="G14" s="13" t="s">
        <v>24</v>
      </c>
      <c r="H14" s="8">
        <f>SUM(Fakturaposter[I ALT])</f>
        <v>38</v>
      </c>
    </row>
    <row r="15" spans="2:10" ht="30" customHeight="1">
      <c r="B15" s="2"/>
      <c r="C15" s="2"/>
      <c r="D15" s="2"/>
      <c r="E15" s="2"/>
      <c r="F15" s="2"/>
      <c r="G15" s="14" t="s">
        <v>25</v>
      </c>
      <c r="H15" s="9">
        <v>8.8999999999999996E-2</v>
      </c>
    </row>
    <row r="16" spans="2:10" ht="30" customHeight="1">
      <c r="B16" s="2"/>
      <c r="C16" s="2"/>
      <c r="D16" s="2"/>
      <c r="E16" s="2"/>
      <c r="F16" s="2"/>
      <c r="G16" s="14" t="s">
        <v>26</v>
      </c>
      <c r="H16" s="10">
        <f>FakturaSubtotal*Momssats</f>
        <v>3.3819999999999997</v>
      </c>
    </row>
    <row r="17" spans="2:8" ht="30" customHeight="1">
      <c r="B17" s="2"/>
      <c r="C17" s="2"/>
      <c r="D17" s="2"/>
      <c r="E17" s="2"/>
      <c r="F17" s="2"/>
      <c r="G17" s="15" t="s">
        <v>27</v>
      </c>
      <c r="H17" s="11">
        <v>5</v>
      </c>
    </row>
    <row r="18" spans="2:8" ht="30" customHeight="1">
      <c r="B18" s="3" t="str">
        <f>"Udsted alle checks til "&amp;UPPER(Firmanavn)&amp;"."</f>
        <v>Udsted alle checks til TAILSPIN TOYS.</v>
      </c>
      <c r="C18" s="3"/>
      <c r="D18" s="3"/>
      <c r="E18" s="3"/>
      <c r="F18" s="3"/>
      <c r="G18" s="16" t="s">
        <v>28</v>
      </c>
      <c r="H18" s="12">
        <v>0</v>
      </c>
    </row>
    <row r="19" spans="2:8" ht="30" customHeight="1">
      <c r="B19" s="3" t="s">
        <v>4</v>
      </c>
      <c r="C19" s="3"/>
      <c r="D19" s="3"/>
      <c r="E19" s="3"/>
      <c r="F19" s="3"/>
      <c r="G19" s="19" t="s">
        <v>60</v>
      </c>
      <c r="H19" s="20">
        <f>FakturaSubtotal+Moms+Forsendelse-Indbetaling</f>
        <v>46.381999999999998</v>
      </c>
    </row>
  </sheetData>
  <sheetProtection formatCells="0" formatColumns="0" formatRows="0" selectLockedCells="1" sort="0"/>
  <mergeCells count="3">
    <mergeCell ref="G1:H1"/>
    <mergeCell ref="G2:H2"/>
    <mergeCell ref="B1:D2"/>
  </mergeCells>
  <phoneticPr fontId="3" type="noConversion"/>
  <conditionalFormatting sqref="E6">
    <cfRule type="expression" dxfId="0" priority="1">
      <formula>$E$6&lt;&gt;""</formula>
    </cfRule>
  </conditionalFormatting>
  <dataValidations xWindow="956" yWindow="463" count="48">
    <dataValidation type="list" allowBlank="1" showInputMessage="1" prompt="Vælg kundenavn i denne celle. Tryk på ALT+PIL NED for at åbne rullelisten, og tryk derefter på ENTER for at vælge. Føj flere kunder til kunderegnearket for at udvide listen" sqref="C4" xr:uid="{00000000-0002-0000-0000-000000000000}">
      <formula1>Kundeopslag</formula1>
    </dataValidation>
    <dataValidation allowBlank="1" showInputMessage="1" showErrorMessage="1" prompt="Indtast adressen på det fakturerende firma i denne celle" sqref="E1" xr:uid="{00000000-0002-0000-0000-000001000000}"/>
    <dataValidation allowBlank="1" showInputMessage="1" showErrorMessage="1" prompt="Angiv postnummer, by og delstat i denne celle" sqref="E2" xr:uid="{00000000-0002-0000-0000-000002000000}"/>
    <dataValidation allowBlank="1" showInputMessage="1" showErrorMessage="1" prompt="Angiv det fakturerende firmas telefonnummer i denne celle" sqref="F1" xr:uid="{00000000-0002-0000-0000-000003000000}"/>
    <dataValidation allowBlank="1" showInputMessage="1" showErrorMessage="1" prompt="Angiv det fakturerende firmas faxnummer i denne celle" sqref="F2" xr:uid="{00000000-0002-0000-0000-000004000000}"/>
    <dataValidation allowBlank="1" showInputMessage="1" showErrorMessage="1" prompt="Angiv fakturerende firmas mailadresse i denne celle" sqref="G1" xr:uid="{00000000-0002-0000-0000-000005000000}"/>
    <dataValidation allowBlank="1" showInputMessage="1" showErrorMessage="1" prompt="Angiv det fakturerende firmas webside i denne celle" sqref="G2:H2" xr:uid="{00000000-0002-0000-0000-000006000000}"/>
    <dataValidation allowBlank="1" showInputMessage="1" showErrorMessage="1" prompt="Faktureringsoplysninger opdateres automatisk i række 3 til 6 baseret på markering i cellen til højre. Angiv Fakturanummer og Fakturadato i cellerne H3 og H4" sqref="B4" xr:uid="{00000000-0002-0000-0000-000007000000}"/>
    <dataValidation allowBlank="1" showInputMessage="1" showErrorMessage="1" prompt="Kundetelefonnummeret opdateres automatisk i cellen til højre" sqref="D4" xr:uid="{00000000-0002-0000-0000-000008000000}"/>
    <dataValidation allowBlank="1" showInputMessage="1" showErrorMessage="1" prompt="Kundetelefonnummeret opdateres automatisk i denne celle " sqref="E4" xr:uid="{00000000-0002-0000-0000-000009000000}"/>
    <dataValidation allowBlank="1" showInputMessage="1" showErrorMessage="1" prompt="Kundefaxnummeret opdateres automatisk i cellen til højre" sqref="D5" xr:uid="{00000000-0002-0000-0000-00000A000000}"/>
    <dataValidation allowBlank="1" showInputMessage="1" showErrorMessage="1" prompt="Kundefaxnummeret opdateres automatisk i denne celle" sqref="E5" xr:uid="{00000000-0002-0000-0000-00000B000000}"/>
    <dataValidation allowBlank="1" showInputMessage="1" showErrorMessage="1" prompt="Kundemailadressen opdateres automatisk i cellen til højre" sqref="D6" xr:uid="{00000000-0002-0000-0000-00000C000000}"/>
    <dataValidation allowBlank="1" showInputMessage="1" showErrorMessage="1" prompt="Angiv Fakturanummer i cellen til højre" sqref="G4" xr:uid="{00000000-0002-0000-0000-00000D000000}"/>
    <dataValidation allowBlank="1" showInputMessage="1" showErrorMessage="1" prompt="Angiv Fakturanummer i denne celle" sqref="H4" xr:uid="{00000000-0002-0000-0000-00000E000000}"/>
    <dataValidation allowBlank="1" showInputMessage="1" showErrorMessage="1" prompt="Angiv Fakturadato i cellen til højre" sqref="G5" xr:uid="{00000000-0002-0000-0000-00000F000000}"/>
    <dataValidation allowBlank="1" showInputMessage="1" showErrorMessage="1" prompt="Angiv Fakturadato i denne celle" sqref="H5" xr:uid="{00000000-0002-0000-0000-000010000000}"/>
    <dataValidation allowBlank="1" showInputMessage="1" showErrorMessage="1" prompt="Navnet på kontakten opdateres automatisk i cellen til højre " sqref="G6" xr:uid="{00000000-0002-0000-0000-000011000000}"/>
    <dataValidation allowBlank="1" showInputMessage="1" showErrorMessage="1" prompt="Navnet på kontakten opdateres automatisk i denne celle" sqref="H6" xr:uid="{00000000-0002-0000-0000-000012000000}"/>
    <dataValidation allowBlank="1" showInputMessage="1" showErrorMessage="1" prompt="Angiv Dato i denne kolonne under denne overskrift" sqref="B8" xr:uid="{00000000-0002-0000-0000-000013000000}"/>
    <dataValidation allowBlank="1" showInputMessage="1" showErrorMessage="1" prompt="Angiv Varenummer i denne kolonne under denne overskrift" sqref="C8" xr:uid="{00000000-0002-0000-0000-000014000000}"/>
    <dataValidation allowBlank="1" showInputMessage="1" showErrorMessage="1" prompt="Angiv Varebeskrivelse i denne kolonne under denne overskrift" sqref="D8" xr:uid="{00000000-0002-0000-0000-000015000000}"/>
    <dataValidation allowBlank="1" showInputMessage="1" showErrorMessage="1" prompt="Angiv Mængde i denne kolonne under denne overskrift" sqref="E8" xr:uid="{00000000-0002-0000-0000-000016000000}"/>
    <dataValidation allowBlank="1" showInputMessage="1" showErrorMessage="1" prompt="Angiv Enhedspris i denne kolonne under denne overskrift" sqref="F8" xr:uid="{00000000-0002-0000-0000-000017000000}"/>
    <dataValidation allowBlank="1" showInputMessage="1" showErrorMessage="1" prompt="Angiv Rabat i denne kolonne under denne overskrift" sqref="G8" xr:uid="{00000000-0002-0000-0000-000018000000}"/>
    <dataValidation allowBlank="1" showInputMessage="1" showErrorMessage="1" prompt="Totalen beregnes automatisk i denne kolonne under denne overskrift" sqref="H8" xr:uid="{00000000-0002-0000-0000-000019000000}"/>
    <dataValidation allowBlank="1" showInputMessage="1" showErrorMessage="1" prompt="Subtotalen for fakturaen beregnes automatisk i cellen til højre" sqref="G14" xr:uid="{00000000-0002-0000-0000-00001A000000}"/>
    <dataValidation allowBlank="1" showInputMessage="1" showErrorMessage="1" prompt="Subtotalen for fakturaen beregnes automatisk i denne celle" sqref="H14" xr:uid="{00000000-0002-0000-0000-00001B000000}"/>
    <dataValidation allowBlank="1" showInputMessage="1" showErrorMessage="1" prompt="Angiv momssats i cellen til højre" sqref="G15" xr:uid="{00000000-0002-0000-0000-00001C000000}"/>
    <dataValidation allowBlank="1" showInputMessage="1" showErrorMessage="1" prompt="Angiv momssats i denne celle" sqref="H15" xr:uid="{00000000-0002-0000-0000-00001D000000}"/>
    <dataValidation allowBlank="1" showInputMessage="1" showErrorMessage="1" prompt="Momsen beregnes automatisk i cellen til højre" sqref="G16" xr:uid="{00000000-0002-0000-0000-00001E000000}"/>
    <dataValidation allowBlank="1" showInputMessage="1" showErrorMessage="1" prompt="Momsen beregnes automatisk i denne celle" sqref="H16" xr:uid="{00000000-0002-0000-0000-00001F000000}"/>
    <dataValidation allowBlank="1" showInputMessage="1" showErrorMessage="1" prompt="Angiv Forsendelsesbeløb i cellen til højre" sqref="G17" xr:uid="{00000000-0002-0000-0000-000020000000}"/>
    <dataValidation allowBlank="1" showInputMessage="1" showErrorMessage="1" prompt="Angiv Forsendelsesbeløb i denne celle" sqref="H17" xr:uid="{00000000-0002-0000-0000-000021000000}"/>
    <dataValidation allowBlank="1" showInputMessage="1" showErrorMessage="1" prompt="Angiv beløb for Indbetaling modtaget i cellen til højre" sqref="G18" xr:uid="{00000000-0002-0000-0000-000022000000}"/>
    <dataValidation allowBlank="1" showInputMessage="1" showErrorMessage="1" prompt="Angiv beløb for Indbetaling modtaget i denne celle" sqref="H18" xr:uid="{00000000-0002-0000-0000-000023000000}"/>
    <dataValidation allowBlank="1" showInputMessage="1" showErrorMessage="1" prompt="Totalen beregnes automatisk i cellen til højre" sqref="G19" xr:uid="{00000000-0002-0000-0000-000024000000}"/>
    <dataValidation allowBlank="1" showInputMessage="1" showErrorMessage="1" prompt="Totalen beregnes automatisk i denne celle" sqref="H19" xr:uid="{00000000-0002-0000-0000-000025000000}"/>
    <dataValidation allowBlank="1" showInputMessage="1" showErrorMessage="1" prompt="Firmanavn tilføjes automatisk i denne celle" sqref="B18:F18" xr:uid="{00000000-0002-0000-0000-000026000000}"/>
    <dataValidation allowBlank="1" showInputMessage="1" showErrorMessage="1" prompt="Angiv antallet af dage, hvor totalen forfalder, og renteprocenten i teksten i denne celle. Eksempeldata er angivet i standardskabelonen" sqref="B19:F19" xr:uid="{00000000-0002-0000-0000-000027000000}"/>
    <dataValidation allowBlank="1" showInputMessage="1" showErrorMessage="1" prompt="Kundeadresse opdateres automatisk i denne celle" sqref="C5" xr:uid="{00000000-0002-0000-0000-000028000000}"/>
    <dataValidation allowBlank="1" showInputMessage="1" showErrorMessage="1" prompt="Kundeadresse 2 opdateres automatisk i denne celle" sqref="C6" xr:uid="{00000000-0002-0000-0000-000029000000}"/>
    <dataValidation allowBlank="1" showInputMessage="1" showErrorMessage="1" prompt="Postnummer, by og delstat for kunden opdateres automatisk i denne celle" sqref="C7" xr:uid="{00000000-0002-0000-0000-00002A000000}"/>
    <dataValidation allowBlank="1" showInputMessage="1" showErrorMessage="1" prompt="Kundemailadresse opdateres automatisk i denne celle" sqref="E6" xr:uid="{00000000-0002-0000-0000-00002B000000}"/>
    <dataValidation allowBlank="1" showInputMessage="1" showErrorMessage="1" prompt="Opret en handelsfaktura i denne projektmappe. Angiv firmaoplysninger i dette regneark og kundeoplysninger i regnearket Kunder. Markér celle J1 for at navigere til regnearket Kunder" sqref="A1" xr:uid="{00000000-0002-0000-0000-00002C000000}"/>
    <dataValidation allowBlank="1" showInputMessage="1" showErrorMessage="1" prompt="Kundeadresse opdateres automatisk i cellerne C3:C6" sqref="B5:B7" xr:uid="{00000000-0002-0000-0000-00002F000000}"/>
    <dataValidation allowBlank="1" showInputMessage="1" showErrorMessage="1" prompt="Angiv det fakturerende firmas navn i denne celle. Angiv det fakturerende firmas oplysninger i cellerne D1 til G2 og faktureringsoplysninger i cellerne B3 til H5. Angiv fakturaoplysninger i tabellen begyndende i celle B7" sqref="B1" xr:uid="{00000000-0002-0000-0000-000030000000}"/>
    <dataValidation allowBlank="1" showInputMessage="1" showErrorMessage="1" prompt="Navigationslink til regnearket Kunder. Denne celle udskrives ikke" sqref="J1" xr:uid="{00000000-0002-0000-0000-000031000000}"/>
  </dataValidations>
  <hyperlinks>
    <hyperlink ref="G1" r:id="rId1" display="CustomerService@tailspintoys.com" xr:uid="{00000000-0004-0000-0000-000000000000}"/>
    <hyperlink ref="J1" location="Kunder!A1" tooltip="Vælg dette for at gå til regnearket Kunder" display="Customers" xr:uid="{00000000-0004-0000-0000-000003000000}"/>
    <hyperlink ref="G1:H1" r:id="rId2" display="tailspin@interestingsite.com" xr:uid="{827A1C82-3B3C-4978-8950-7AFF696333B1}"/>
    <hyperlink ref="G2:H2" r:id="rId3" tooltip="Vælg dette for at få vist webstedet" display="www.tailspintoys.com" xr:uid="{00000000-0004-0000-0000-000002000000}"/>
    <hyperlink ref="G2" r:id="rId4" xr:uid="{00000000-0004-0000-0000-000001000000}"/>
  </hyperlinks>
  <printOptions horizontalCentered="1"/>
  <pageMargins left="0.25" right="0.25" top="0.75" bottom="0.75" header="0.3" footer="0.3"/>
  <pageSetup paperSize="9" scale="62" fitToHeight="0" orientation="portrait" horizontalDpi="300" verticalDpi="300" r:id="rId5"/>
  <headerFooter differentFirst="1">
    <oddFooter>Page &amp;P of &amp;N</oddFooter>
  </headerFooter>
  <ignoredErrors>
    <ignoredError sqref="H10:H13" emptyCellReference="1"/>
  </ignoredErrors>
  <drawing r:id="rId6"/>
  <tableParts count="1">
    <tablePart r:id="rId7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4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2" width="24" customWidth="1"/>
    <col min="3" max="3" width="28" customWidth="1"/>
    <col min="4" max="6" width="19.28515625" customWidth="1"/>
    <col min="7" max="7" width="9.42578125" customWidth="1"/>
    <col min="8" max="8" width="17.7109375" customWidth="1"/>
    <col min="9" max="9" width="19.28515625" customWidth="1"/>
    <col min="10" max="10" width="31.28515625" customWidth="1"/>
    <col min="11" max="11" width="19.28515625" customWidth="1"/>
    <col min="12" max="12" width="2.7109375" customWidth="1"/>
    <col min="13" max="13" width="22.7109375" customWidth="1"/>
  </cols>
  <sheetData>
    <row r="1" spans="2:14" ht="42" customHeight="1">
      <c r="B1" s="48" t="s">
        <v>31</v>
      </c>
      <c r="K1" s="6"/>
      <c r="L1" s="6"/>
      <c r="M1" s="7" t="s">
        <v>59</v>
      </c>
      <c r="N1" s="6"/>
    </row>
    <row r="2" spans="2:14" ht="30" customHeight="1">
      <c r="B2" s="50" t="s">
        <v>32</v>
      </c>
      <c r="C2" s="49" t="s">
        <v>34</v>
      </c>
      <c r="D2" s="49" t="s">
        <v>37</v>
      </c>
      <c r="E2" s="49" t="s">
        <v>40</v>
      </c>
      <c r="F2" s="49" t="s">
        <v>42</v>
      </c>
      <c r="G2" s="49" t="s">
        <v>45</v>
      </c>
      <c r="H2" s="49" t="s">
        <v>48</v>
      </c>
      <c r="I2" s="49" t="s">
        <v>50</v>
      </c>
      <c r="J2" s="49" t="s">
        <v>53</v>
      </c>
      <c r="K2" s="49" t="s">
        <v>56</v>
      </c>
    </row>
    <row r="3" spans="2:14" ht="30" customHeight="1">
      <c r="B3" s="21" t="s">
        <v>5</v>
      </c>
      <c r="C3" s="22" t="s">
        <v>35</v>
      </c>
      <c r="D3" s="22" t="s">
        <v>38</v>
      </c>
      <c r="E3" s="22" t="s">
        <v>41</v>
      </c>
      <c r="F3" s="22" t="s">
        <v>43</v>
      </c>
      <c r="G3" s="22" t="s">
        <v>46</v>
      </c>
      <c r="H3" s="23">
        <v>12345</v>
      </c>
      <c r="I3" s="24" t="s">
        <v>51</v>
      </c>
      <c r="J3" s="25" t="s">
        <v>54</v>
      </c>
      <c r="K3" s="24" t="s">
        <v>57</v>
      </c>
    </row>
    <row r="4" spans="2:14" ht="30" customHeight="1">
      <c r="B4" s="21" t="s">
        <v>33</v>
      </c>
      <c r="C4" s="26" t="s">
        <v>36</v>
      </c>
      <c r="D4" s="26" t="s">
        <v>39</v>
      </c>
      <c r="E4" s="26"/>
      <c r="F4" s="26" t="s">
        <v>44</v>
      </c>
      <c r="G4" s="26" t="s">
        <v>47</v>
      </c>
      <c r="H4" s="27" t="s">
        <v>49</v>
      </c>
      <c r="I4" s="28" t="s">
        <v>52</v>
      </c>
      <c r="J4" s="29" t="s">
        <v>55</v>
      </c>
      <c r="K4" s="28" t="s">
        <v>58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Angiv kundeoplysninger i dette regneark. De angivne kundeoplysninger bruges i regnearket Handelsfaktura. Markér celle M1 for at navigere til regnearket Handelsfaktura" sqref="A1" xr:uid="{00000000-0002-0000-0100-000000000000}"/>
    <dataValidation allowBlank="1" showInputMessage="1" showErrorMessage="1" prompt="Titlen på dette regneark er i denne celle" sqref="B1" xr:uid="{00000000-0002-0000-0100-000001000000}"/>
    <dataValidation allowBlank="1" showInputMessage="1" showErrorMessage="1" prompt="Angiv Firmanavn i denne kolonne under denne overskrift. Brug overskriftsfiltre til at finde bestemte poster" sqref="B2" xr:uid="{00000000-0002-0000-0100-000002000000}"/>
    <dataValidation allowBlank="1" showInputMessage="1" showErrorMessage="1" prompt="Angiv Kontaktnavn i denne kolonne under denne overskrift" sqref="C2" xr:uid="{00000000-0002-0000-0100-000003000000}"/>
    <dataValidation allowBlank="1" showInputMessage="1" showErrorMessage="1" prompt="Angiv Adresse i denne kolonne under denne overskrift" sqref="D2" xr:uid="{00000000-0002-0000-0100-000004000000}"/>
    <dataValidation allowBlank="1" showInputMessage="1" showErrorMessage="1" prompt="Angiv Adresse 2 i denne kolonne under denne overskrift" sqref="E2" xr:uid="{00000000-0002-0000-0100-000005000000}"/>
    <dataValidation allowBlank="1" showInputMessage="1" showErrorMessage="1" prompt="Angiv By i denne kolonne under denne overskrift" sqref="F2" xr:uid="{00000000-0002-0000-0100-000006000000}"/>
    <dataValidation allowBlank="1" showInputMessage="1" showErrorMessage="1" prompt="Angiv Delstat i denne kolonne under denne overskrift" sqref="G2" xr:uid="{00000000-0002-0000-0100-000007000000}"/>
    <dataValidation allowBlank="1" showInputMessage="1" showErrorMessage="1" prompt="Angiv Postnummer i denne kolonne under denne overskrift" sqref="H2" xr:uid="{00000000-0002-0000-0100-000008000000}"/>
    <dataValidation allowBlank="1" showInputMessage="1" showErrorMessage="1" prompt="Angiv Telefonnummer i denne kolonne under denne overskrift" sqref="I2" xr:uid="{00000000-0002-0000-0100-000009000000}"/>
    <dataValidation allowBlank="1" showInputMessage="1" showErrorMessage="1" prompt="Angiv Mailadresse i denne kolonne under denne overskrift" sqref="J2" xr:uid="{00000000-0002-0000-0100-00000A000000}"/>
    <dataValidation allowBlank="1" showInputMessage="1" showErrorMessage="1" prompt="Angiv Faxnummer i denne kolonne under denne overskrift" sqref="K2" xr:uid="{00000000-0002-0000-0100-00000B000000}"/>
    <dataValidation allowBlank="1" showInputMessage="1" showErrorMessage="1" prompt="Navigationslink til regneark med Handelsfakturaer. Denne celle udskrives ikke" sqref="M1" xr:uid="{00000000-0002-0000-0100-00000C000000}"/>
  </dataValidations>
  <hyperlinks>
    <hyperlink ref="J4" r:id="rId1" xr:uid="{00000000-0004-0000-0100-000000000000}"/>
    <hyperlink ref="J3" r:id="rId2" xr:uid="{00000000-0004-0000-0100-000001000000}"/>
    <hyperlink ref="M1" location="'Handelsfaktura'!A1" tooltip="Vælg dette for at gå til regnearket Handelsfaktura" display="Commercial Invoice" xr:uid="{00000000-0004-0000-0100-000002000000}"/>
  </hyperlinks>
  <printOptions horizontalCentered="1"/>
  <pageMargins left="0.25" right="0.25" top="0.75" bottom="0.75" header="0.3" footer="0.3"/>
  <pageSetup paperSize="9" scale="67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0515C00-9D69-49C8-98A8-6AAA248F4F0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6A9A12BA-9F57-446D-9D9A-4E9F2D8C2114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1EEA17F8-F2E6-4F37-96C5-FC2148209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TM00000028</ap:Template>
  <ap:DocSecurity>0</ap:DocSecurity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Navngivne områder</vt:lpstr>
      </vt:variant>
      <vt:variant>
        <vt:i4>18</vt:i4>
      </vt:variant>
    </vt:vector>
  </ap:HeadingPairs>
  <ap:TitlesOfParts>
    <vt:vector baseType="lpstr" size="20">
      <vt:lpstr>Handelsfaktura</vt:lpstr>
      <vt:lpstr>Kunder</vt:lpstr>
      <vt:lpstr>FakturaSubtotal</vt:lpstr>
      <vt:lpstr>Faktureringsnavn</vt:lpstr>
      <vt:lpstr>Firmanavn</vt:lpstr>
      <vt:lpstr>Forsendelse</vt:lpstr>
      <vt:lpstr>Indbetaling</vt:lpstr>
      <vt:lpstr>Kolonnetitel1</vt:lpstr>
      <vt:lpstr>Kundeopslag</vt:lpstr>
      <vt:lpstr>Moms</vt:lpstr>
      <vt:lpstr>Momssats</vt:lpstr>
      <vt:lpstr>RækkeTitelOmråde1..C6</vt:lpstr>
      <vt:lpstr>RækkeTitelOmråde2..E5</vt:lpstr>
      <vt:lpstr>RækkeTitelOmråde3..H5</vt:lpstr>
      <vt:lpstr>RækkeTitelOmråde4..H20</vt:lpstr>
      <vt:lpstr>Title2</vt:lpstr>
      <vt:lpstr>Handelsfaktura!Udskriftsområde</vt:lpstr>
      <vt:lpstr>Kunder!Udskriftsområde</vt:lpstr>
      <vt:lpstr>Handelsfaktura!Udskriftstitler</vt:lpstr>
      <vt:lpstr>Kunder!Udskriftstitler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2022-11-15T06:53:55Z</dcterms:created>
  <dcterms:modified xsi:type="dcterms:W3CDTF">2022-12-09T06:12:26Z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