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11805" windowHeight="4140"/>
  </bookViews>
  <sheets>
    <sheet name="Sledování oprav automobilů" sheetId="1" r:id="rId1"/>
  </sheets>
  <definedNames>
    <definedName name="NadpisSloupce1">Opravy[[#Headers],[DATUM]]</definedName>
    <definedName name="Název_vozidla_1">IF(RIGHT('Sledování oprav automobilů'!$B$3,6)="Celkem", TRIM(LEFT('Sledování oprav automobilů'!$B$3,SEARCH("CELKEM",'Sledování oprav automobilů'!$B$3)-1)),'Sledování oprav automobilů'!$B$3)</definedName>
    <definedName name="Název_vozidla_2">IF(RIGHT('Sledování oprav automobilů'!$B$4,6)="Celkem", TRIM(LEFT('Sledování oprav automobilů'!$B$4,SEARCH("CELKEM",'Sledování oprav automobilů'!$B$4)-1)),'Sledování oprav automobilů'!$B$4)</definedName>
    <definedName name="OblastNadpisuŘádku1..C2">'Sledování oprav automobilů'!$B$2</definedName>
    <definedName name="OblastNadpisuŘádku2..C4">'Sledování oprav automobilů'!$B$3</definedName>
    <definedName name="OblastNadpisuŘádku3..E4">'Sledování oprav automobilů'!$D$3</definedName>
    <definedName name="_xlnm.Print_Titles" localSheetId="0">'Sledování oprav automobilů'!$5:$5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F4" i="1" l="1"/>
  <c r="F3" i="1"/>
  <c r="B6" i="1"/>
  <c r="B7" i="1"/>
  <c r="B8" i="1"/>
  <c r="B9" i="1"/>
  <c r="B10" i="1"/>
  <c r="C4" i="1" l="1"/>
  <c r="C3" i="1"/>
  <c r="C2" i="1"/>
</calcChain>
</file>

<file path=xl/sharedStrings.xml><?xml version="1.0" encoding="utf-8"?>
<sst xmlns="http://schemas.openxmlformats.org/spreadsheetml/2006/main" count="24" uniqueCount="19">
  <si>
    <t>SLEDOVÁNÍ OPRAV AUTOMOBILŮ</t>
  </si>
  <si>
    <t>CELKOVÝ SOUČET</t>
  </si>
  <si>
    <t>VOZIDLO 1 CELKEM</t>
  </si>
  <si>
    <t>VOZIDLO 2 CELKEM</t>
  </si>
  <si>
    <t>DATUM</t>
  </si>
  <si>
    <t>ČÁSTKA</t>
  </si>
  <si>
    <t>VOZIDLO</t>
  </si>
  <si>
    <t>VOZIDLO 1</t>
  </si>
  <si>
    <t>VOZIDLO 2</t>
  </si>
  <si>
    <t>KDE</t>
  </si>
  <si>
    <t>Dealer</t>
  </si>
  <si>
    <t>Pneuservis</t>
  </si>
  <si>
    <t>Opravna karosérií</t>
  </si>
  <si>
    <t>POPIS</t>
  </si>
  <si>
    <t>Výměna chladiče</t>
  </si>
  <si>
    <t>4 nové pneumatiky</t>
  </si>
  <si>
    <t>Oprava po kolizi</t>
  </si>
  <si>
    <t>Vyvážení pneumatik</t>
  </si>
  <si>
    <t>Servisní prohlídka po 100 000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</si>
</sst>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Kč-405]"/>
  </numFmts>
  <fonts count="6" x14ac:knownFonts="1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14" fontId="2" fillId="0" borderId="0" applyFont="0" applyFill="0" applyBorder="0" applyAlignment="0" applyProtection="0">
      <alignment horizontal="left" vertical="center"/>
    </xf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horizontal="left" vertical="center" wrapText="1"/>
    </xf>
    <xf numFmtId="0" fontId="3" fillId="3" borderId="2" xfId="4">
      <alignment vertical="center" wrapText="1"/>
    </xf>
    <xf numFmtId="0" fontId="1" fillId="2" borderId="0" xfId="2"/>
    <xf numFmtId="0" fontId="2" fillId="2" borderId="0" xfId="6">
      <alignment vertical="center"/>
    </xf>
    <xf numFmtId="0" fontId="2" fillId="2" borderId="1" xfId="7"/>
    <xf numFmtId="0" fontId="2" fillId="2" borderId="0" xfId="8">
      <alignment horizontal="left" vertical="top"/>
    </xf>
    <xf numFmtId="14" fontId="0" fillId="0" borderId="0" xfId="9" applyFont="1" applyFill="1" applyAlignment="1">
      <alignment horizontal="left" vertical="center"/>
    </xf>
    <xf numFmtId="165" fontId="4" fillId="2" borderId="0" xfId="5" applyNumberFormat="1">
      <alignment horizontal="left" vertical="center"/>
    </xf>
    <xf numFmtId="165" fontId="4" fillId="2" borderId="1" xfId="5" applyNumberFormat="1" applyBorder="1">
      <alignment horizontal="left" vertical="center"/>
    </xf>
    <xf numFmtId="165" fontId="4" fillId="2" borderId="0" xfId="5" applyNumberFormat="1" applyAlignment="1">
      <alignment horizontal="left" vertical="top"/>
    </xf>
    <xf numFmtId="165" fontId="0" fillId="0" borderId="0" xfId="0" applyNumberFormat="1">
      <alignment horizontal="left" vertical="center" wrapText="1"/>
    </xf>
    <xf numFmtId="165" fontId="3" fillId="3" borderId="2" xfId="1" applyNumberFormat="1">
      <alignment horizontal="left" vertical="center"/>
    </xf>
  </cellXfs>
  <cellStyles count="10">
    <cellStyle name="Currency" xfId="1" builtinId="4" customBuiltin="1"/>
    <cellStyle name="Currency [0]" xfId="5" builtinId="7" customBuiltin="1"/>
    <cellStyle name="Datum" xfId="3"/>
    <cellStyle name="Heading 1" xfId="6" builtinId="16" customBuiltin="1"/>
    <cellStyle name="Heading 2" xfId="7" builtinId="17" customBuiltin="1"/>
    <cellStyle name="Heading 3" xfId="8" builtinId="18" customBuiltin="1"/>
    <cellStyle name="Kalendářní data" xfId="9"/>
    <cellStyle name="Normal" xfId="0" builtinId="0" customBuiltin="1"/>
    <cellStyle name="Title" xfId="2" builtinId="15" customBuiltin="1"/>
    <cellStyle name="Vozidlo" xfId="4"/>
  </cellStyles>
  <dxfs count="4">
    <dxf>
      <numFmt numFmtId="165" formatCode="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Sledování oprav automobilů" defaultPivotStyle="PivotStyleLight16">
    <tableStyle name="Sledování oprav automobilů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1690687</xdr:colOff>
      <xdr:row>0</xdr:row>
      <xdr:rowOff>0</xdr:rowOff>
    </xdr:from>
    <xdr:to>
      <xdr:col>6</xdr:col>
      <xdr:colOff>0</xdr:colOff>
      <xdr:row>3</xdr:row>
      <xdr:rowOff>484187</xdr:rowOff>
    </xdr:to>
    <xdr:pic>
      <xdr:nvPicPr>
        <xdr:cNvPr id="2" name="Obrázek 1" descr="Pohled z boku na sportovní au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962" y="0"/>
          <a:ext cx="3767138" cy="17224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Opravy" displayName="Opravy" ref="B5:F10" totalsRowShown="0">
  <autoFilter ref="B5:F10"/>
  <tableColumns count="5">
    <tableColumn id="1" name="DATUM" dataDxfId="1"/>
    <tableColumn id="2" name="ČÁSTKA" dataDxfId="0"/>
    <tableColumn id="8" name="VOZIDLO"/>
    <tableColumn id="3" name="KDE"/>
    <tableColumn id="4" name="POPIS"/>
  </tableColumns>
  <tableStyleInfo name="Sledování oprav automobilů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částku, vozidlo, místo opravy a popis.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1" customWidth="1"/>
    <col min="3" max="3" width="19" customWidth="1"/>
    <col min="4" max="4" width="24.5703125" bestFit="1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 x14ac:dyDescent="0.4">
      <c r="B1" s="2" t="s">
        <v>0</v>
      </c>
      <c r="C1" s="2"/>
      <c r="D1" s="2"/>
      <c r="E1" s="2"/>
    </row>
    <row r="2" spans="2:6" ht="39" customHeight="1" x14ac:dyDescent="0.25">
      <c r="B2" s="3" t="s">
        <v>1</v>
      </c>
      <c r="C2" s="7">
        <f>IFERROR(SUM(Opravy[ČÁSTKA]), "")</f>
        <v>95030.200000000012</v>
      </c>
      <c r="D2" s="3"/>
      <c r="E2" s="3"/>
    </row>
    <row r="3" spans="2:6" ht="19.5" customHeight="1" x14ac:dyDescent="0.25">
      <c r="B3" s="4" t="s">
        <v>2</v>
      </c>
      <c r="C3" s="8">
        <f>IFERROR(SUMIFS(Opravy[ČÁSTKA],Opravy[VOZIDLO],Název_vozidla_1), "")</f>
        <v>80642.2</v>
      </c>
      <c r="D3" s="4" t="str">
        <f>Název_vozidla_1&amp; " – HODNOTA"</f>
        <v>VOZIDLO 1 – HODNOTA</v>
      </c>
      <c r="E3" s="8">
        <v>280000</v>
      </c>
      <c r="F3" t="str">
        <f>Název_vozidla_1</f>
        <v>VOZIDLO 1</v>
      </c>
    </row>
    <row r="4" spans="2:6" ht="39" customHeight="1" x14ac:dyDescent="0.25">
      <c r="B4" s="5" t="s">
        <v>3</v>
      </c>
      <c r="C4" s="9">
        <f>IFERROR(SUMIFS(Opravy[ČÁSTKA],Opravy[VOZIDLO],Název_vozidla_2), "")</f>
        <v>14388</v>
      </c>
      <c r="D4" s="5" t="str">
        <f>Název_vozidla_2&amp; " – HODNOTA"</f>
        <v>VOZIDLO 2 – HODNOTA</v>
      </c>
      <c r="E4" s="9">
        <v>140000</v>
      </c>
      <c r="F4" t="str">
        <f>Název_vozidla_2</f>
        <v>VOZIDLO 2</v>
      </c>
    </row>
    <row r="5" spans="2:6" ht="19.5" customHeight="1" x14ac:dyDescent="0.25">
      <c r="B5" t="s">
        <v>4</v>
      </c>
      <c r="C5" s="10" t="s">
        <v>5</v>
      </c>
      <c r="D5" t="s">
        <v>6</v>
      </c>
      <c r="E5" t="s">
        <v>9</v>
      </c>
      <c r="F5" t="s">
        <v>13</v>
      </c>
    </row>
    <row r="6" spans="2:6" ht="30" customHeight="1" x14ac:dyDescent="0.25">
      <c r="B6" s="6">
        <f ca="1">TODAY()-800</f>
        <v>42480</v>
      </c>
      <c r="C6" s="11">
        <v>12642.2</v>
      </c>
      <c r="D6" s="1" t="s">
        <v>7</v>
      </c>
      <c r="E6" t="s">
        <v>10</v>
      </c>
      <c r="F6" t="s">
        <v>14</v>
      </c>
    </row>
    <row r="7" spans="2:6" ht="30" customHeight="1" x14ac:dyDescent="0.25">
      <c r="B7" s="6">
        <f ca="1">TODAY()-270</f>
        <v>43010</v>
      </c>
      <c r="C7" s="11">
        <v>7797.4</v>
      </c>
      <c r="D7" s="1" t="s">
        <v>8</v>
      </c>
      <c r="E7" t="s">
        <v>11</v>
      </c>
      <c r="F7" t="s">
        <v>15</v>
      </c>
    </row>
    <row r="8" spans="2:6" ht="30" customHeight="1" x14ac:dyDescent="0.25">
      <c r="B8" s="6">
        <f ca="1">TODAY()-400</f>
        <v>42880</v>
      </c>
      <c r="C8" s="11">
        <v>68000</v>
      </c>
      <c r="D8" s="1" t="s">
        <v>7</v>
      </c>
      <c r="E8" t="s">
        <v>12</v>
      </c>
      <c r="F8" t="s">
        <v>16</v>
      </c>
    </row>
    <row r="9" spans="2:6" ht="30" customHeight="1" x14ac:dyDescent="0.25">
      <c r="B9" s="6">
        <f ca="1">TODAY()-90</f>
        <v>43190</v>
      </c>
      <c r="C9" s="11">
        <v>1799.8</v>
      </c>
      <c r="D9" s="1" t="s">
        <v>8</v>
      </c>
      <c r="E9" t="s">
        <v>11</v>
      </c>
      <c r="F9" t="s">
        <v>17</v>
      </c>
    </row>
    <row r="10" spans="2:6" ht="30" customHeight="1" x14ac:dyDescent="0.25">
      <c r="B10" s="6">
        <f ca="1">TODAY()</f>
        <v>43280</v>
      </c>
      <c r="C10" s="11">
        <v>4790.8</v>
      </c>
      <c r="D10" s="1" t="s">
        <v>8</v>
      </c>
      <c r="E10" t="s">
        <v>10</v>
      </c>
      <c r="F10" t="s">
        <v>18</v>
      </c>
    </row>
  </sheetData>
  <dataValidations count="17">
    <dataValidation allowBlank="1" showInputMessage="1" showErrorMessage="1" prompt="V buňce vpravo se automaticky počítá celkový součet." sqref="B2"/>
    <dataValidation allowBlank="1" showInputMessage="1" showErrorMessage="1" prompt="V této buňce se automaticky počítá celkový součet." sqref="C2"/>
    <dataValidation allowBlank="1" showInputMessage="1" showErrorMessage="1" prompt="Zadejte do této buňky název vozidla 1 a budete ho moct použít ve sloupci Vozidlo v tabulce Opravy. V buňce vpravo se automaticky aktualizuje součet za vozidlo 1." sqref="B3"/>
    <dataValidation allowBlank="1" showInputMessage="1" showErrorMessage="1" prompt="V této buňce se automaticky aktualizuje součet za vozidlo 1." sqref="C3"/>
    <dataValidation allowBlank="1" showInputMessage="1" showErrorMessage="1" prompt="Zadejte do této buňky název vozidla 2 a budete ho moct použít ve sloupci Vozidlo v tabulce Opravy. V buňce vpravo se automaticky aktualizuje součet za vozidlo 2." sqref="B4"/>
    <dataValidation allowBlank="1" showInputMessage="1" showErrorMessage="1" prompt="V této buňce se automaticky aktualizuje součet za vozidlo 2." sqref="C4"/>
    <dataValidation allowBlank="1" showInputMessage="1" showErrorMessage="1" prompt="Do buňky vpravo zadejte hodnotu vozidla. Název vozidla se automaticky aktualizuje podle buňky B3." sqref="D3"/>
    <dataValidation allowBlank="1" showInputMessage="1" showErrorMessage="1" prompt="Do této buňky zadejte hodnotu vozidla." sqref="E3:E4"/>
    <dataValidation allowBlank="1" showInputMessage="1" showErrorMessage="1" prompt="Do buňky vpravo zadejte hodnotu vozidla. Název vozidla se automaticky aktualizuje podle buňky B4." sqref="D4"/>
    <dataValidation allowBlank="1" showInputMessage="1" showErrorMessage="1" prompt="Do sloupce s tímto záhlavím zadejte datum. K vyhledání konkrétních položek použijte filtry v záhlaví." sqref="B5"/>
    <dataValidation allowBlank="1" showInputMessage="1" showErrorMessage="1" prompt="Do sloupce s tímto záhlavím zadejte částku." sqref="C5"/>
    <dataValidation allowBlank="1" showInputMessage="1" showErrorMessage="1" prompt="Ve sloupci s tímto záhlavím vyberte v seznamu název vozidla. Stisknutím kláves ALT+ŠIPKA DOLŮ zobrazte dostupné možnosti. Pak na jednu z nich najeďte klávesou ŠIPKA DOLŮ a potvrďte výběr klávesou ENTER." sqref="D5"/>
    <dataValidation allowBlank="1" showInputMessage="1" showErrorMessage="1" prompt="Do sloupce s tímto záhlavím zadejte místo opravy." sqref="E5"/>
    <dataValidation allowBlank="1" showInputMessage="1" showErrorMessage="1" prompt="Do sloupce s tímto záhlavím zadejte popis." sqref="F5"/>
    <dataValidation allowBlank="1" showInputMessage="1" showErrorMessage="1" prompt="V této buňce je název tohoto listu. V buňkách níže se automaticky počítají celkový součet a součty za jednotlivá vozidla." sqref="B1"/>
    <dataValidation allowBlank="1" showInputMessage="1" showErrorMessage="1" prompt="V tomto sešitu můžete vytvořit sledování oprav aut. Do buněk E3 a E4 zadejte hodnoty vozidel. Podrobnosti o opravách zadávejte do tabulky, která začíná v buňce B5." sqref="A1"/>
    <dataValidation type="list" errorStyle="warning" allowBlank="1" showInputMessage="1" showErrorMessage="1" error="Vyberte v seznamu název vozidla. Vyberte ZRUŠIT a stisknutím kláves ALT+ŠIPKA DOLŮ zobrazte dostupné možnosti. Pak na jednu z nich najeďte klávesou ŠIPKA DOLŮ a potvrďte výběr klávesou ENTER." sqref="D6:D1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Sledování oprav automobilů</vt:lpstr>
      <vt:lpstr>NadpisSloupce1</vt:lpstr>
      <vt:lpstr>OblastNadpisuŘádku1..C2</vt:lpstr>
      <vt:lpstr>OblastNadpisuŘádku2..C4</vt:lpstr>
      <vt:lpstr>OblastNadpisuŘádku3..E4</vt:lpstr>
      <vt:lpstr>'Sledování oprav automobilů'!Print_Titles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2018-06-29T11:31:43Z</dcterms:created>
  <dcterms:modified xsi:type="dcterms:W3CDTF">2018-06-29T11:31:43Z</dcterms:modified>
</cp:coreProperties>
</file>