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xr:revisionPtr revIDLastSave="0" documentId="12_ncr:500000_{5FEF6FB9-DEB1-4E32-BA8E-FD86B74483CD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Seznam učitele" sheetId="1" r:id="rId1"/>
    <sheet name=" Data seznamu" sheetId="2" r:id="rId2"/>
  </sheets>
  <definedNames>
    <definedName name="Kategorie">Kategorie_1[Kategorie]</definedName>
    <definedName name="NázevSloupce1">Seznam[[#Headers],[POLOŽKA]]</definedName>
    <definedName name="NázevSloupce2">Kategorie_1[[#Headers],[Kategorie]]</definedName>
    <definedName name="_xlnm.Print_Titles" localSheetId="1">' Data seznamu'!$2:$2</definedName>
    <definedName name="_xlnm.Print_Titles" localSheetId="0">'Seznam učitele'!$2:$2</definedName>
    <definedName name="Průřez_STAV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4" i="1" l="1"/>
  <c r="F5" i="1"/>
  <c r="F6" i="1"/>
  <c r="F7" i="1"/>
  <c r="F9" i="1"/>
  <c r="F10" i="1"/>
  <c r="F8" i="1"/>
  <c r="F3" i="1"/>
</calcChain>
</file>

<file path=xl/sharedStrings.xml><?xml version="1.0" encoding="utf-8"?>
<sst xmlns="http://schemas.openxmlformats.org/spreadsheetml/2006/main" count="49" uniqueCount="36">
  <si>
    <t>Seznam učitele</t>
  </si>
  <si>
    <t>POLOŽKA</t>
  </si>
  <si>
    <t>Vyklidit zásuvky stolu</t>
  </si>
  <si>
    <t>Objednat nálepky</t>
  </si>
  <si>
    <t>Vytřít a navoskovat podlahy</t>
  </si>
  <si>
    <t>Vytvořit štítky se jmény</t>
  </si>
  <si>
    <t>Oznámkovat čtvrtletní písemné práce</t>
  </si>
  <si>
    <t>E-mailové připomenutí písemného povolení od rodičů</t>
  </si>
  <si>
    <t>Klasifikovat studenty podle ústních testů</t>
  </si>
  <si>
    <t>Ořezat tužky</t>
  </si>
  <si>
    <t>KATEGORIE</t>
  </si>
  <si>
    <t>Kabinet</t>
  </si>
  <si>
    <t>Pomůcky</t>
  </si>
  <si>
    <t>Jiné</t>
  </si>
  <si>
    <t>Hodnocení</t>
  </si>
  <si>
    <t>Telefonní hovory</t>
  </si>
  <si>
    <t>Data seznamu</t>
  </si>
  <si>
    <t>DATUM ZAHÁJENÍ</t>
  </si>
  <si>
    <t>V této buňce je legenda barev stavů: Nezahájeno: normální styl, Probíhá: R=91 G=133 B=49, Termín dnes: R=118 G=88 B=0, Pozastaveno: R=109 G=66 B=111, Dokončeno: přeškrtnutí, Zrušeno: R=191 G=191 B=191 a Po termínu: R=191 G=33 B=28.</t>
  </si>
  <si>
    <t>TERMÍN</t>
  </si>
  <si>
    <t>ZBÝVAJÍCÍ DNY</t>
  </si>
  <si>
    <t>STAV</t>
  </si>
  <si>
    <t>Dokončeno</t>
  </si>
  <si>
    <t>Pozastaveno</t>
  </si>
  <si>
    <t>Po termínu</t>
  </si>
  <si>
    <t>Zrušeno</t>
  </si>
  <si>
    <t>Probíhá</t>
  </si>
  <si>
    <t>POZNÁMKY</t>
  </si>
  <si>
    <t>V této buňce je průřez stavu. Pokud chcete seznam filtrovat podle stavu, vyberte v průřezu stav. Pokud chcete vybrat více možností, podržte při výběru stisknutou klávesu CTRL.</t>
  </si>
  <si>
    <t>Kategorie</t>
  </si>
  <si>
    <t>Co se má koupit</t>
  </si>
  <si>
    <t>Nové nápady</t>
  </si>
  <si>
    <t>Tým</t>
  </si>
  <si>
    <t>Školení intervence</t>
  </si>
  <si>
    <t>Počítač</t>
  </si>
  <si>
    <t>Osobní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</si>
</sst>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38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6" fillId="0" borderId="0" applyFill="0" applyBorder="0" applyProtection="0">
      <alignment horizontal="center" vertical="center"/>
    </xf>
    <xf numFmtId="0" fontId="2" fillId="2" borderId="0">
      <alignment horizontal="left" vertical="center" indent="4"/>
    </xf>
    <xf numFmtId="0" fontId="6" fillId="0" borderId="0" applyNumberFormat="0" applyFill="0" applyBorder="0"/>
    <xf numFmtId="0" fontId="8" fillId="0" borderId="0">
      <alignment wrapText="1"/>
    </xf>
    <xf numFmtId="14" fontId="6" fillId="0" borderId="0" applyFill="0" applyBorder="0">
      <alignment horizontal="left" vertical="center" wrapText="1"/>
    </xf>
    <xf numFmtId="0" fontId="7" fillId="0" borderId="0" applyFill="0">
      <alignment vertical="center" wrapText="1"/>
    </xf>
    <xf numFmtId="0" fontId="3" fillId="0" borderId="0" applyFill="0">
      <alignment vertical="center" wrapText="1"/>
    </xf>
    <xf numFmtId="0" fontId="7" fillId="0" borderId="0" applyNumberFormat="0" applyFill="0" applyBorder="0" applyAlignment="0" applyProtection="0"/>
  </cellStyleXfs>
  <cellXfs count="16">
    <xf numFmtId="0" fontId="0" fillId="0" borderId="0" xfId="0">
      <alignment vertical="center" wrapText="1"/>
    </xf>
    <xf numFmtId="14" fontId="0" fillId="0" borderId="0" xfId="5" applyFont="1">
      <alignment horizontal="left" vertical="center" wrapText="1"/>
    </xf>
    <xf numFmtId="1" fontId="0" fillId="0" borderId="0" xfId="1" applyFont="1">
      <alignment horizontal="center" vertical="center"/>
    </xf>
    <xf numFmtId="0" fontId="0" fillId="0" borderId="0" xfId="3" applyFont="1"/>
    <xf numFmtId="0" fontId="4" fillId="0" borderId="0" xfId="0" applyFont="1" applyAlignment="1">
      <alignment vertical="center"/>
    </xf>
    <xf numFmtId="0" fontId="4" fillId="0" borderId="0" xfId="0" applyFont="1">
      <alignment vertical="center" wrapText="1"/>
    </xf>
    <xf numFmtId="0" fontId="2" fillId="2" borderId="0" xfId="2">
      <alignment horizontal="left" vertical="center" indent="4"/>
    </xf>
    <xf numFmtId="0" fontId="7" fillId="2" borderId="0" xfId="6" quotePrefix="1" applyFill="1">
      <alignment vertical="center" wrapText="1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 indent="8"/>
    </xf>
    <xf numFmtId="0" fontId="7" fillId="2" borderId="0" xfId="6" quotePrefix="1" applyFont="1" applyFill="1">
      <alignment vertical="center" wrapText="1"/>
    </xf>
    <xf numFmtId="0" fontId="6" fillId="0" borderId="0" xfId="3" applyFont="1"/>
    <xf numFmtId="0" fontId="1" fillId="0" borderId="0" xfId="4" applyFont="1">
      <alignment wrapText="1"/>
    </xf>
    <xf numFmtId="0" fontId="5" fillId="0" borderId="0" xfId="4" applyFont="1">
      <alignment wrapText="1"/>
    </xf>
    <xf numFmtId="0" fontId="2" fillId="2" borderId="0" xfId="2" applyAlignment="1">
      <alignment horizontal="left" vertical="center" indent="8"/>
    </xf>
    <xf numFmtId="0" fontId="7" fillId="2" borderId="0" xfId="8" applyFont="1" applyFill="1" applyAlignment="1">
      <alignment horizontal="left" vertical="center" indent="5"/>
    </xf>
  </cellXfs>
  <cellStyles count="9">
    <cellStyle name="Čárka" xfId="1" builtinId="3" customBuiltin="1"/>
    <cellStyle name="Datum" xfId="5" xr:uid="{00000000-0005-0000-0000-000001000000}"/>
    <cellStyle name="Hypertextový odkaz" xfId="6" builtinId="8" customBuiltin="1"/>
    <cellStyle name="Nadpis 1" xfId="3" builtinId="16" customBuiltin="1"/>
    <cellStyle name="Název" xfId="2" builtinId="15" customBuiltin="1"/>
    <cellStyle name="Normální" xfId="0" builtinId="0" customBuiltin="1"/>
    <cellStyle name="Použitý hypertextový odkaz" xfId="7" builtinId="9" customBuiltin="1"/>
    <cellStyle name="Poznámka" xfId="4" builtinId="10" customBuiltin="1"/>
    <cellStyle name="Vysvětlující text" xfId="8" builtinId="5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sz val="11"/>
        <color theme="1"/>
        <name val="Calibri"/>
        <family val="2"/>
        <charset val="238"/>
        <scheme val="none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Calibri"/>
        <family val="2"/>
        <charset val="238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TableStyleMedium2" defaultPivotStyle="PivotStyleLight16">
    <tableStyle name="Seznamu úkolů učitele" pivot="0" count="2" xr9:uid="{00000000-0011-0000-FFFF-FFFF00000000}">
      <tableStyleElement type="wholeTable" dxfId="17"/>
      <tableStyleElement type="headerRow" dxfId="16"/>
    </tableStyle>
    <tableStyle name="Teacher To-Do List Slicer" pivot="0" table="0" count="10" xr9:uid="{00000000-0011-0000-FFFF-FFFF01000000}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/>
          </font>
          <fill>
            <patternFill patternType="solid">
              <fgColor auto="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14996795556505021"/>
          </font>
          <fill>
            <patternFill patternType="solid"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 tint="-0.249977111117893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Data seznamu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znam u&#269;ite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142876</xdr:rowOff>
    </xdr:from>
    <xdr:to>
      <xdr:col>3</xdr:col>
      <xdr:colOff>1214121</xdr:colOff>
      <xdr:row>0</xdr:row>
      <xdr:rowOff>682876</xdr:rowOff>
    </xdr:to>
    <xdr:sp macro="" textlink="">
      <xdr:nvSpPr>
        <xdr:cNvPr id="5" name="Zobrazit data seznamu" descr="Navigační odkaz na list Data seznamu">
          <a:hlinkClick xmlns:r="http://schemas.openxmlformats.org/officeDocument/2006/relationships" r:id="rId1" tooltip="Výběrem přejdete na list Data seznamu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45126" y="142876"/>
          <a:ext cx="1188720" cy="5400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cs" sz="1100" b="1" spc="100" baseline="0">
              <a:solidFill>
                <a:schemeClr val="bg1"/>
              </a:solidFill>
              <a:latin typeface="Calibri" panose="020F0502020204030204" pitchFamily="34" charset="0"/>
            </a:rPr>
            <a:t>DATA </a:t>
          </a:r>
          <a:r>
            <a:rPr lang="cs" sz="1100" b="1" spc="100">
              <a:solidFill>
                <a:schemeClr val="bg1"/>
              </a:solidFill>
              <a:latin typeface="Calibri" panose="020F0502020204030204" pitchFamily="34" charset="0"/>
            </a:rPr>
            <a:t>SEZNAMU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Grafika v záhlaví" descr="Svislý blok s nápisem se zaškrtnutím v kroužku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295273</xdr:colOff>
      <xdr:row>0</xdr:row>
      <xdr:rowOff>0</xdr:rowOff>
    </xdr:from>
    <xdr:to>
      <xdr:col>7</xdr:col>
      <xdr:colOff>4429125</xdr:colOff>
      <xdr:row>0</xdr:row>
      <xdr:rowOff>657222</xdr:rowOff>
    </xdr:to>
    <xdr:grpSp>
      <xdr:nvGrpSpPr>
        <xdr:cNvPr id="11" name="Legenda barev" descr="V této buňce je legenda barev stavů: Nezahájeno: normální styl, Probíhá: R=91 G=133 B=49, Termín dnes: R=118 G=88 B=0, Pozastaveno: R=109 G=66 B=111, Dokončeno: přeškrtnutí, Zrušeno: R=191 G=191 B=191 a Po termínu: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429373" y="0"/>
          <a:ext cx="7477127" cy="657222"/>
          <a:chOff x="4524375" y="0"/>
          <a:chExt cx="5314928" cy="657222"/>
        </a:xfrm>
      </xdr:grpSpPr>
      <xdr:sp macro="" textlink="">
        <xdr:nvSpPr>
          <xdr:cNvPr id="7" name="Obdélník se zakulacenými rohy na stejné straně 6" descr="Zaoblený obdélní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5314928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Textové pole 7" descr="Záhlaví Legenda barev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cs" sz="110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LEGENDA</a:t>
            </a:r>
            <a:r>
              <a:rPr lang="cs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BAREV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3" name="Textové pole 12" descr="Nezahájen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828309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c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Nezahájeno</a:t>
            </a:r>
          </a:p>
        </xdr:txBody>
      </xdr:sp>
      <xdr:sp macro="" textlink="">
        <xdr:nvSpPr>
          <xdr:cNvPr id="14" name="Textové pole 13" descr="Probíhá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401171" y="295275"/>
            <a:ext cx="61274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cs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Probíhá</a:t>
            </a:r>
          </a:p>
        </xdr:txBody>
      </xdr:sp>
      <xdr:sp macro="" textlink="">
        <xdr:nvSpPr>
          <xdr:cNvPr id="15" name="Textové pole 14" descr="Termín dnes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020942" y="295275"/>
            <a:ext cx="7430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cs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Termín dnes</a:t>
            </a:r>
          </a:p>
        </xdr:txBody>
      </xdr:sp>
      <xdr:sp macro="" textlink="">
        <xdr:nvSpPr>
          <xdr:cNvPr id="16" name="Textové pole 15" descr="Pozastaven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872397" y="295275"/>
            <a:ext cx="70615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cs" sz="1200">
                <a:solidFill>
                  <a:schemeClr val="accent6"/>
                </a:solidFill>
                <a:latin typeface="+mj-lt"/>
              </a:rPr>
              <a:t>Pozastaveno</a:t>
            </a:r>
          </a:p>
        </xdr:txBody>
      </xdr:sp>
      <xdr:sp macro="" textlink="">
        <xdr:nvSpPr>
          <xdr:cNvPr id="17" name="Textové pole 16" descr="Dokončen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7728549" y="295275"/>
            <a:ext cx="903517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cs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Dokončeno</a:t>
            </a:r>
          </a:p>
        </xdr:txBody>
      </xdr:sp>
      <xdr:sp macro="" textlink="">
        <xdr:nvSpPr>
          <xdr:cNvPr id="18" name="Textové pole 17" descr="Zrušen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8524797" y="295275"/>
            <a:ext cx="831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cs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Zrušeno</a:t>
            </a:r>
          </a:p>
        </xdr:txBody>
      </xdr:sp>
      <xdr:sp macro="" textlink="">
        <xdr:nvSpPr>
          <xdr:cNvPr id="19" name="Textové pole 18" descr="Po termínu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9161132" y="295275"/>
            <a:ext cx="61862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cs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Po termínu</a:t>
            </a:r>
          </a:p>
        </xdr:txBody>
      </xdr:sp>
      <xdr:cxnSp macro="">
        <xdr:nvCxnSpPr>
          <xdr:cNvPr id="10" name="Přímá spojnice 9" descr="Oddělovací čára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37434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Přímá spojnice 21" descr="Oddělovací čára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9112059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Přímá spojnice 22" descr="Oddělovací čára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849029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Přímá spojnice 23" descr="Oddělovací čára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7690762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Přímá spojnice 24" descr="Oddělovací čára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683397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Přímá spojnice 25" descr="Oddělovací čára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5989798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47625</xdr:colOff>
      <xdr:row>2</xdr:row>
      <xdr:rowOff>19050</xdr:rowOff>
    </xdr:from>
    <xdr:to>
      <xdr:col>10</xdr:col>
      <xdr:colOff>138600</xdr:colOff>
      <xdr:row>8</xdr:row>
      <xdr:rowOff>15450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TAV" descr="Status slicer that filters List table data by Status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11575" y="1343025"/>
              <a:ext cx="1453050" cy="228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122704</xdr:rowOff>
    </xdr:from>
    <xdr:to>
      <xdr:col>3</xdr:col>
      <xdr:colOff>58074</xdr:colOff>
      <xdr:row>0</xdr:row>
      <xdr:rowOff>662704</xdr:rowOff>
    </xdr:to>
    <xdr:sp macro="" textlink="">
      <xdr:nvSpPr>
        <xdr:cNvPr id="3" name="Zobrazit seznam učitele" descr="Navigační odkaz na list Seznam učitele">
          <a:hlinkClick xmlns:r="http://schemas.openxmlformats.org/officeDocument/2006/relationships" r:id="rId1" tooltip="Výběrem této možnosti přejdete na list Seznam učitele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89749" y="122704"/>
          <a:ext cx="1188000" cy="5400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SEZNAM UČITELE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Grafika v záhlaví" descr="Svislý blok s nápisem se zaškrtnutím v kroužk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TAV" xr10:uid="{00000000-0013-0000-FFFF-FFFF01000000}" sourceName="STAV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V" xr10:uid="{00000000-0014-0000-FFFF-FFFF01000000}" cache="Průřez_STAV" caption="STAV" style="Teacher To-Do List Slicer" rowHeight="2412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B2:H10" totalsRowShown="0" headerRowDxfId="5" dataDxfId="4">
  <autoFilter ref="B2:H10" xr:uid="{00000000-0009-0000-0100-000001000000}"/>
  <sortState ref="B3:I10">
    <sortCondition ref="E2:E10"/>
  </sortState>
  <tableColumns count="7">
    <tableColumn id="1" xr3:uid="{00000000-0010-0000-0000-000001000000}" name="POLOŽKA" dataCellStyle="Normální"/>
    <tableColumn id="3" xr3:uid="{00000000-0010-0000-0000-000003000000}" name="KATEGORIE" dataCellStyle="Normální"/>
    <tableColumn id="4" xr3:uid="{00000000-0010-0000-0000-000004000000}" name="DATUM ZAHÁJENÍ" dataCellStyle="Datum"/>
    <tableColumn id="7" xr3:uid="{00000000-0010-0000-0000-000007000000}" name="TERMÍN" dataCellStyle="Datum"/>
    <tableColumn id="6" xr3:uid="{00000000-0010-0000-0000-000006000000}" name="ZBÝVAJÍCÍ DNY" dataCellStyle="Čárka">
      <calculatedColumnFormula>IFERROR(IF(COUNT(Seznam[[#This Row],[DATUM ZAHÁJENÍ]]:Seznam[[#This Row],[TERMÍN]])&lt;&gt;2,"",IF(OR(Seznam[[#This Row],[STAV]]="Dokončeno",Seznam[[#This Row],[STAV]]="Zrušeno",Seznam[[#This Row],[STAV]]="Pozastaveno"),"",Seznam[[#This Row],[TERMÍN]]-TODAY())),"")</calculatedColumnFormula>
    </tableColumn>
    <tableColumn id="5" xr3:uid="{00000000-0010-0000-0000-000005000000}" name="STAV" dataCellStyle="Normální"/>
    <tableColumn id="8" xr3:uid="{00000000-0010-0000-0000-000008000000}" name="POZNÁMKY" dataCellStyle="Normální"/>
  </tableColumns>
  <tableStyleInfo name="Seznamu úkolů učitele" showFirstColumn="0" showLastColumn="0" showRowStripes="0" showColumnStripes="0"/>
  <extLst>
    <ext xmlns:x14="http://schemas.microsoft.com/office/spreadsheetml/2009/9/main" uri="{504A1905-F514-4f6f-8877-14C23A59335A}">
      <x14:table altTextSummary="Položka, Kategorie, Datum zahájení, Termín, Stav a Poznámky. Zbývající dny se vám spočítají automaticky. Barva řádků se podle stavu automaticky aktualizuje na barvu uvedenou v legendě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ategorie" displayName="Kategorie_1" ref="B2:B13" dataDxfId="3" totalsRowDxfId="2" dataCellStyle="Normální">
  <autoFilter ref="B2:B13" xr:uid="{00000000-0009-0000-0100-000004000000}"/>
  <tableColumns count="1">
    <tableColumn id="1" xr3:uid="{00000000-0010-0000-0100-000001000000}" name="Kategorie" totalsRowFunction="count" dataDxfId="1" totalsRowDxfId="0" dataCellStyle="Normální"/>
  </tableColumns>
  <tableStyleInfo name="Seznamu úkolů učitele" showFirstColumn="1" showLastColumn="0" showRowStripes="1" showColumnStripes="0"/>
  <extLst>
    <ext xmlns:x14="http://schemas.microsoft.com/office/spreadsheetml/2009/9/main" uri="{504A1905-F514-4f6f-8877-14C23A59335A}">
      <x14:table altTextSummary="Vložením nebo upravením kategorií v této tabulce si můžete přizpůsobit kategorie v tabulce Seznam na listu Seznam učitele.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5" customWidth="1"/>
    <col min="2" max="2" width="50" style="5" customWidth="1"/>
    <col min="3" max="3" width="17" style="5" customWidth="1"/>
    <col min="4" max="4" width="22.28515625" style="5" customWidth="1"/>
    <col min="5" max="5" width="14.42578125" style="5" customWidth="1"/>
    <col min="6" max="6" width="20" style="5" customWidth="1"/>
    <col min="7" max="7" width="15.7109375" style="5" customWidth="1"/>
    <col min="8" max="8" width="70.5703125" style="5" customWidth="1"/>
    <col min="9" max="9" width="2.7109375" style="5" customWidth="1"/>
    <col min="10" max="10" width="20.42578125" style="5" customWidth="1"/>
    <col min="11" max="16384" width="8.85546875" style="5"/>
  </cols>
  <sheetData>
    <row r="1" spans="1:10" customFormat="1" ht="62.25" customHeight="1" x14ac:dyDescent="0.25">
      <c r="A1" s="6"/>
      <c r="B1" s="14" t="s">
        <v>0</v>
      </c>
      <c r="C1" s="14"/>
      <c r="D1" s="10" t="s">
        <v>16</v>
      </c>
      <c r="E1" s="15" t="s">
        <v>18</v>
      </c>
      <c r="F1" s="15"/>
      <c r="G1" s="15"/>
      <c r="H1" s="15"/>
      <c r="I1" s="15"/>
    </row>
    <row r="2" spans="1:10" s="4" customFormat="1" ht="42" customHeight="1" x14ac:dyDescent="0.25">
      <c r="B2" s="11" t="s">
        <v>1</v>
      </c>
      <c r="C2" s="11" t="s">
        <v>10</v>
      </c>
      <c r="D2" s="11" t="s">
        <v>17</v>
      </c>
      <c r="E2" s="11" t="s">
        <v>19</v>
      </c>
      <c r="F2" s="11" t="s">
        <v>20</v>
      </c>
      <c r="G2" s="11" t="s">
        <v>21</v>
      </c>
      <c r="H2" s="11" t="s">
        <v>27</v>
      </c>
    </row>
    <row r="3" spans="1:10" s="4" customFormat="1" ht="30" customHeight="1" x14ac:dyDescent="0.25">
      <c r="B3" t="s">
        <v>2</v>
      </c>
      <c r="C3" t="s">
        <v>11</v>
      </c>
      <c r="D3" s="1">
        <f ca="1">DATE(YEAR(TODAY()),MONTH(TODAY())-1,6)</f>
        <v>43196</v>
      </c>
      <c r="E3" s="1">
        <f ca="1">DATE(YEAR(TODAY()),MONTH(TODAY())-1,16)</f>
        <v>43206</v>
      </c>
      <c r="F3" s="2" t="str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/>
      </c>
      <c r="G3" t="s">
        <v>22</v>
      </c>
      <c r="H3"/>
      <c r="J3" s="12" t="s">
        <v>28</v>
      </c>
    </row>
    <row r="4" spans="1:10" s="4" customFormat="1" ht="30" customHeight="1" x14ac:dyDescent="0.25">
      <c r="B4" t="s">
        <v>3</v>
      </c>
      <c r="C4" t="s">
        <v>12</v>
      </c>
      <c r="D4" s="1">
        <f ca="1">DATE(YEAR(TODAY()),MONTH(TODAY())-1,11)</f>
        <v>43201</v>
      </c>
      <c r="E4" s="1">
        <f ca="1">DATE(YEAR(TODAY()),MONTH(TODAY())-1,21)</f>
        <v>43211</v>
      </c>
      <c r="F4" s="2" t="str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/>
      </c>
      <c r="G4" t="s">
        <v>22</v>
      </c>
      <c r="H4"/>
      <c r="J4" s="13"/>
    </row>
    <row r="5" spans="1:10" s="4" customFormat="1" ht="30" customHeight="1" x14ac:dyDescent="0.25">
      <c r="B5" t="s">
        <v>4</v>
      </c>
      <c r="C5" t="s">
        <v>13</v>
      </c>
      <c r="D5" s="1">
        <f ca="1">DATE(YEAR(TODAY()),MONTH(TODAY()-1),DAY(TODAY())-25)</f>
        <v>43205</v>
      </c>
      <c r="E5" s="1">
        <f ca="1">DATE(YEAR(TODAY()),MONTH(TODAY())-1,26)</f>
        <v>43216</v>
      </c>
      <c r="F5" s="2" t="str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/>
      </c>
      <c r="G5" t="s">
        <v>22</v>
      </c>
      <c r="H5"/>
      <c r="J5" s="13"/>
    </row>
    <row r="6" spans="1:10" s="4" customFormat="1" ht="30" customHeight="1" x14ac:dyDescent="0.25">
      <c r="B6" t="s">
        <v>5</v>
      </c>
      <c r="C6" t="s">
        <v>12</v>
      </c>
      <c r="D6" s="1">
        <f ca="1">DATE(YEAR(TODAY()),MONTH(TODAY())-1,21)</f>
        <v>43211</v>
      </c>
      <c r="E6" s="1">
        <f ca="1">DATE(YEAR(TODAY()),MONTH(TODAY())-1,1)</f>
        <v>43191</v>
      </c>
      <c r="F6" s="2" t="str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/>
      </c>
      <c r="G6" t="s">
        <v>23</v>
      </c>
      <c r="H6"/>
      <c r="J6" s="13"/>
    </row>
    <row r="7" spans="1:10" s="4" customFormat="1" ht="30" customHeight="1" x14ac:dyDescent="0.25">
      <c r="B7" t="s">
        <v>6</v>
      </c>
      <c r="C7" t="s">
        <v>14</v>
      </c>
      <c r="D7" s="1">
        <f ca="1">DATE(YEAR(TODAY()),MONTH(TODAY())-1,26)</f>
        <v>43216</v>
      </c>
      <c r="E7" s="1">
        <f ca="1">TODAY()-5</f>
        <v>43225</v>
      </c>
      <c r="F7" s="2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>-5</v>
      </c>
      <c r="G7" t="s">
        <v>24</v>
      </c>
      <c r="H7"/>
      <c r="J7" s="13"/>
    </row>
    <row r="8" spans="1:10" s="4" customFormat="1" ht="30" customHeight="1" x14ac:dyDescent="0.25">
      <c r="B8" t="s">
        <v>7</v>
      </c>
      <c r="C8" t="s">
        <v>15</v>
      </c>
      <c r="D8" s="1">
        <f ca="1">DATE(YEAR(TODAY()),MONTH(TODAY()),1)</f>
        <v>43221</v>
      </c>
      <c r="E8" s="1">
        <f ca="1">TODAY()</f>
        <v>43230</v>
      </c>
      <c r="F8" s="2" t="str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/>
      </c>
      <c r="G8" t="s">
        <v>25</v>
      </c>
      <c r="H8"/>
    </row>
    <row r="9" spans="1:10" s="4" customFormat="1" ht="30" customHeight="1" x14ac:dyDescent="0.25">
      <c r="B9" t="s">
        <v>8</v>
      </c>
      <c r="C9" t="s">
        <v>11</v>
      </c>
      <c r="D9" s="1">
        <f ca="1">DATE(YEAR(TODAY()),MONTH(TODAY()),7)</f>
        <v>43227</v>
      </c>
      <c r="E9" s="1">
        <f ca="1">DATE(YEAR(TODAY()),MONTH(TODAY()),17)</f>
        <v>43237</v>
      </c>
      <c r="F9" s="2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>7</v>
      </c>
      <c r="G9" t="s">
        <v>26</v>
      </c>
      <c r="H9"/>
    </row>
    <row r="10" spans="1:10" s="4" customFormat="1" ht="30" customHeight="1" x14ac:dyDescent="0.25">
      <c r="B10" t="s">
        <v>9</v>
      </c>
      <c r="C10" t="s">
        <v>12</v>
      </c>
      <c r="D10" s="1">
        <f ca="1">DATE(YEAR(TODAY()),MONTH(TODAY()),11)</f>
        <v>43231</v>
      </c>
      <c r="E10" s="1">
        <f ca="1">DATE(YEAR(TODAY()),MONTH(TODAY()),10)</f>
        <v>43230</v>
      </c>
      <c r="F10" s="2">
        <f ca="1">IFERROR(IF(COUNT(Seznam[[#This Row],[DATUM ZAHÁJENÍ]]:Seznam[[#This Row],[TERMÍN]])&lt;&gt;2,"",IF(OR(Seznam[[#This Row],[STAV]]="Dokončeno",Seznam[[#This Row],[STAV]]="Zrušeno",Seznam[[#This Row],[STAV]]="Pozastaveno"),"",Seznam[[#This Row],[TERMÍN]]-TODAY())),"")</f>
        <v>0</v>
      </c>
      <c r="G10" t="s">
        <v>26</v>
      </c>
      <c r="H10"/>
    </row>
  </sheetData>
  <mergeCells count="3">
    <mergeCell ref="J3:J7"/>
    <mergeCell ref="B1:C1"/>
    <mergeCell ref="E1:I1"/>
  </mergeCells>
  <conditionalFormatting sqref="B3:H10">
    <cfRule type="expression" dxfId="13" priority="43">
      <formula>$G3="Po termínu"</formula>
    </cfRule>
    <cfRule type="expression" dxfId="12" priority="44">
      <formula>$G3="Zrušeno"</formula>
    </cfRule>
    <cfRule type="expression" dxfId="11" priority="45">
      <formula>$G3="Pozastaveno"</formula>
    </cfRule>
    <cfRule type="expression" dxfId="10" priority="46">
      <formula>$G3="Termín dnes"</formula>
    </cfRule>
    <cfRule type="expression" dxfId="9" priority="47">
      <formula>$G3="Probíhá"</formula>
    </cfRule>
    <cfRule type="expression" dxfId="8" priority="48">
      <formula>$G3="Dokončeno"</formula>
    </cfRule>
    <cfRule type="expression" dxfId="7" priority="49">
      <formula>($F3=0)*($F3&lt;&gt;"")*(LEN(#REF!)=0)*(($G3="")+($G3="Probíhá"))</formula>
    </cfRule>
    <cfRule type="expression" dxfId="6" priority="50">
      <formula>($F3&lt;0)*(LEN(#REF!)=0)*(($G3="")+($G3="Probíhá"))</formula>
    </cfRule>
  </conditionalFormatting>
  <dataValidations count="12">
    <dataValidation type="list" errorStyle="warning" allowBlank="1" showInputMessage="1" showErrorMessage="1" error="Vyberte kategorii v seznamu. Novou kategorii můžete zadat na listu Data seznamu. Vyberte ZRUŠIT a stisknutím kláves ALT+ŠIPKA DOLŮ zobrazte dostupné možnosti. Pak na jednu z nich najeďte klávesou ŠIPKA DOLŮ a potvrďte výběr klávesou ENTER." sqref="C3:C10" xr:uid="{00000000-0002-0000-0000-000000000000}">
      <formula1>Kategorie</formula1>
    </dataValidation>
    <dataValidation type="list" errorStyle="warning" allowBlank="1" showInputMessage="1" showErrorMessage="1" error="V tomto seznamu vyberte stav. Vyberte ZRUŠIT a stisknutím kláves ALT+ŠIPKA DOLŮ zobrazte dostupné možnosti. Pak na jednu z nich najeďte klávesou ŠIPKA DOLŮ a potvrďte výběr klávesou ENTER." sqref="G3:G10" xr:uid="{00000000-0002-0000-0000-000001000000}">
      <formula1>"Nezahájeno,Probíhá,Termín dnes,Pozastaveno,Dokončeno,Zrušeno,Po termínu"</formula1>
    </dataValidation>
    <dataValidation allowBlank="1" showInputMessage="1" showErrorMessage="1" prompt="Do sloupce s tímto záhlavím zadejte poznámky." sqref="H2" xr:uid="{00000000-0002-0000-0000-000002000000}"/>
    <dataValidation allowBlank="1" showInputMessage="1" showErrorMessage="1" prompt="Do sloupce s tímto záhlavím zadejte termín. Pomocí filtru záhlaví můžete položky filtrovat podle kalendářního data. Pokud chcete například zobrazit všechny položky s termínem splnění v aktuálním měsíci, vyberte filtr Datum a potom vyberte Tento měsíc." sqref="E2" xr:uid="{00000000-0002-0000-0000-000003000000}"/>
    <dataValidation allowBlank="1" showInputMessage="1" showErrorMessage="1" prompt="Do sloupce s tímto záhlavím zadejte položku. K vyhledání konkrétních položek použijte filtry v záhlaví." sqref="B2" xr:uid="{00000000-0002-0000-0000-000004000000}"/>
    <dataValidation allowBlank="1" showInputMessage="1" showErrorMessage="1" prompt="Do sloupce s tímto záhlavím zadejte datum zahájení." sqref="D2" xr:uid="{00000000-0002-0000-0000-000005000000}"/>
    <dataValidation allowBlank="1" showInputMessage="1" showErrorMessage="1" prompt="Ve sloupci s tímto záhlavím se automaticky vypočítá počet zbývajících dní od dnešního dne do termínu splnění." sqref="F2" xr:uid="{00000000-0002-0000-0000-000006000000}"/>
    <dataValidation allowBlank="1" showInputMessage="1" showErrorMessage="1" prompt="Ve sloupci s tímto záhlavím vyberte kategorii. Novou kategorii můžete zadat na listu Data seznamu. Stisknutím kláves ALT+ŠIPKA DOLŮ zobrazte dostupné možnosti. Pak na jednu z nich najeďte klávesou ŠIPKA DOLŮ a potvrďte výběr klávesou ENTER." sqref="C2" xr:uid="{00000000-0002-0000-0000-000007000000}"/>
    <dataValidation allowBlank="1" showInputMessage="1" showErrorMessage="1" prompt="Ve sloupci s tímto záhlavím vyberte stav. Stisknutím kláves ALT+ŠIPKA DOLŮ zobrazte dostupné možnosti. Pak na jednu z nich najeďte klávesou ŠIPKA DOLŮ a potvrďte výběr klávesou ENTER." sqref="G2" xr:uid="{00000000-0002-0000-0000-000008000000}"/>
    <dataValidation allowBlank="1" showInputMessage="1" showErrorMessage="1" prompt="V tomto sešitu si můžete vytvořit seznam úkolů učitele. Do tabulky Seznam v tomto listu zadejte podrobnosti. Výběrem buňky D1 přejdete na list Data seznamu. V buňce J3 je průřez stavu." sqref="A1" xr:uid="{00000000-0002-0000-0000-000009000000}"/>
    <dataValidation allowBlank="1" showInputMessage="1" showErrorMessage="1" prompt="V této buňce je název listu. V buňce napravo je navigační odkaz na list Data seznamu. Řádky v tabulce níže se automaticky aktualizují podle stavu. Vpravo je legenda." sqref="B1:C1" xr:uid="{00000000-0002-0000-0000-00000A000000}"/>
    <dataValidation allowBlank="1" showInputMessage="1" showErrorMessage="1" prompt="Výběrem přejdete na list Data seznamu. V buňce vpravo je legenda barev." sqref="D1" xr:uid="{00000000-0002-0000-0000-00000B000000}"/>
  </dataValidations>
  <hyperlinks>
    <hyperlink ref="D1" location="' Data seznamu'!A1" tooltip="Výběrem přejdete na list Data seznamu." display="Data seznamu" xr:uid="{00000000-0004-0000-00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17.28515625" customWidth="1"/>
    <col min="4" max="4" width="2.42578125" customWidth="1"/>
  </cols>
  <sheetData>
    <row r="1" spans="1:4" ht="62.25" customHeight="1" x14ac:dyDescent="0.25">
      <c r="A1" s="6"/>
      <c r="B1" s="9" t="s">
        <v>16</v>
      </c>
      <c r="C1" s="7" t="s">
        <v>0</v>
      </c>
      <c r="D1" s="6"/>
    </row>
    <row r="2" spans="1:4" ht="42" customHeight="1" x14ac:dyDescent="0.25">
      <c r="B2" s="3" t="s">
        <v>29</v>
      </c>
    </row>
    <row r="3" spans="1:4" ht="30" customHeight="1" x14ac:dyDescent="0.25">
      <c r="B3" s="8" t="s">
        <v>11</v>
      </c>
    </row>
    <row r="4" spans="1:4" ht="30" customHeight="1" x14ac:dyDescent="0.25">
      <c r="B4" s="8" t="s">
        <v>12</v>
      </c>
    </row>
    <row r="5" spans="1:4" ht="30" customHeight="1" x14ac:dyDescent="0.25">
      <c r="B5" s="8" t="s">
        <v>30</v>
      </c>
    </row>
    <row r="6" spans="1:4" ht="30" customHeight="1" x14ac:dyDescent="0.25">
      <c r="B6" s="8" t="s">
        <v>15</v>
      </c>
    </row>
    <row r="7" spans="1:4" ht="30" customHeight="1" x14ac:dyDescent="0.25">
      <c r="B7" s="8" t="s">
        <v>31</v>
      </c>
    </row>
    <row r="8" spans="1:4" ht="30" customHeight="1" x14ac:dyDescent="0.25">
      <c r="B8" s="8" t="s">
        <v>14</v>
      </c>
    </row>
    <row r="9" spans="1:4" ht="30" customHeight="1" x14ac:dyDescent="0.25">
      <c r="B9" s="8" t="s">
        <v>32</v>
      </c>
    </row>
    <row r="10" spans="1:4" ht="30" customHeight="1" x14ac:dyDescent="0.25">
      <c r="B10" s="8" t="s">
        <v>33</v>
      </c>
    </row>
    <row r="11" spans="1:4" ht="30" customHeight="1" x14ac:dyDescent="0.25">
      <c r="B11" s="8" t="s">
        <v>34</v>
      </c>
    </row>
    <row r="12" spans="1:4" ht="30" customHeight="1" x14ac:dyDescent="0.25">
      <c r="B12" s="8" t="s">
        <v>35</v>
      </c>
    </row>
    <row r="13" spans="1:4" ht="30" customHeight="1" x14ac:dyDescent="0.25">
      <c r="B13" s="8" t="s">
        <v>13</v>
      </c>
    </row>
  </sheetData>
  <dataValidations count="4">
    <dataValidation allowBlank="1" showInputMessage="1" showErrorMessage="1" prompt="Výběrem této možnosti přejdete na list Seznam učitele." sqref="C1" xr:uid="{00000000-0002-0000-0100-000000000000}"/>
    <dataValidation allowBlank="1" showInputMessage="1" showErrorMessage="1" prompt="V této buňce je název listu. V buňce napravo je navigační odkaz na list Seznam učitele." sqref="B1" xr:uid="{00000000-0002-0000-0100-000001000000}"/>
    <dataValidation allowBlank="1" showInputMessage="1" showErrorMessage="1" prompt="Ve sloupci pod tímto záhlavím jsou kategorie." sqref="B2" xr:uid="{00000000-0002-0000-0100-000002000000}"/>
    <dataValidation allowBlank="1" showInputMessage="1" showErrorMessage="1" prompt="Vložením nebo upravením kategorií v tabulce Kategorie v tomto listu si můžete přizpůsobit kategorie v tabulce Seznam na listu Seznam učitele." sqref="A1" xr:uid="{00000000-0002-0000-0100-000003000000}"/>
  </dataValidations>
  <hyperlinks>
    <hyperlink ref="C1" location="'Seznam učitele'!A1" tooltip="Výběrem této možnosti přejdete na list Seznam učitele." display="Seznam učitele" xr:uid="{00000000-0004-0000-01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Seznam učitele</vt:lpstr>
      <vt:lpstr> Data seznamu</vt:lpstr>
      <vt:lpstr>Kategorie</vt:lpstr>
      <vt:lpstr>NázevSloupce1</vt:lpstr>
      <vt:lpstr>NázevSloupce2</vt:lpstr>
      <vt:lpstr>' Data seznamu'!Názvy_tisku</vt:lpstr>
      <vt:lpstr>'Seznam učitele'!Názvy_tisku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2017-10-21T03:35:55Z</dcterms:created>
  <dcterms:modified xsi:type="dcterms:W3CDTF">2018-05-11T00:53:57Z</dcterms:modified>
</cp:coreProperties>
</file>