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~Template\2018_013_WordTech_Accessible_Templates_WAC_B1\04_PreDTP_Done\cs-CZ\"/>
    </mc:Choice>
  </mc:AlternateContent>
  <bookViews>
    <workbookView xWindow="0" yWindow="0" windowWidth="28800" windowHeight="11715"/>
  </bookViews>
  <sheets>
    <sheet name="Obchodní faktura" sheetId="1" r:id="rId1"/>
    <sheet name="Zákazníci" sheetId="3" r:id="rId2"/>
  </sheets>
  <definedNames>
    <definedName name="Doprava">'Obchodní faktura'!$H$16</definedName>
    <definedName name="DPH">'Obchodní faktura'!$H$15</definedName>
    <definedName name="MezisoučetFaktury">'Obchodní faktura'!$H$13</definedName>
    <definedName name="Nadpis2">SeznamZákazníků[[#Headers],[Název společnosti]]</definedName>
    <definedName name="NázevFaktury">'Obchodní faktura'!$C$3</definedName>
    <definedName name="NázevSloupce1">PoložkyFaktury[[#Headers],[Datum]]</definedName>
    <definedName name="NázevSpolečnosti">'Obchodní faktura'!$B$1</definedName>
    <definedName name="_xlnm.Print_Titles" localSheetId="0">'Obchodní faktura'!$7:$7</definedName>
    <definedName name="_xlnm.Print_Titles" localSheetId="1">Zákazníci!$2:$2</definedName>
    <definedName name="_xlnm.Print_Area" localSheetId="0">'Obchodní faktura'!$A:$I</definedName>
    <definedName name="_xlnm.Print_Area" localSheetId="1">Zákazníci!$A:$L</definedName>
    <definedName name="OblastNadpisuŘádku1..C6">'Obchodní faktura'!$B$3</definedName>
    <definedName name="OblastNadpisuŘádku2..E5">'Obchodní faktura'!$D$3</definedName>
    <definedName name="OblastNadpisuŘádku3..H5">'Obchodní faktura'!$G$3</definedName>
    <definedName name="OblastNadpisuŘádku4..H20">'Obchodní faktura'!$G$13</definedName>
    <definedName name="SazbaDPH">'Obchodní faktura'!$H$14</definedName>
    <definedName name="Vklad">'Obchodní faktura'!$H$17</definedName>
    <definedName name="VyhledáníZákazníka">SeznamZákazníků[Název společnosti]</definedName>
  </definedNames>
  <calcPr calcId="162913"/>
</workbook>
</file>

<file path=xl/calcChain.xml><?xml version="1.0" encoding="utf-8"?>
<calcChain xmlns="http://schemas.openxmlformats.org/spreadsheetml/2006/main">
  <c r="B17" i="1" l="1"/>
  <c r="H9" i="1"/>
  <c r="H10" i="1"/>
  <c r="H11" i="1"/>
  <c r="H12" i="1"/>
  <c r="H8" i="1"/>
  <c r="H5" i="1"/>
  <c r="E5" i="1"/>
  <c r="E4" i="1"/>
  <c r="E3" i="1"/>
  <c r="C6" i="1"/>
  <c r="C5" i="1"/>
  <c r="C4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<sst xmlns="http://schemas.openxmlformats.org/spreadsheetml/2006/main" count="58" uniqueCount="52">
  <si>
    <t>Tailspin Toys</t>
  </si>
  <si>
    <t>Příjemce faktury:</t>
  </si>
  <si>
    <t>Adresa:</t>
  </si>
  <si>
    <t>Datum</t>
  </si>
  <si>
    <t>ČÁSTKA CELKEM JE SPLATNÁ DO 10 DNŮ. ČÁSTKY PO SPLATNOSTI BUDOU ÚROČENÉ SAZBOU 2 % ZA MĚSÍC.</t>
  </si>
  <si>
    <t>Trey Research</t>
  </si>
  <si>
    <t>Č. položky</t>
  </si>
  <si>
    <t>Okružní třída 123</t>
  </si>
  <si>
    <t>602 00 Brno</t>
  </si>
  <si>
    <t>Telefon:</t>
  </si>
  <si>
    <t>Fax:</t>
  </si>
  <si>
    <t>E-mail:</t>
  </si>
  <si>
    <t>Popis</t>
  </si>
  <si>
    <t>Dřevěné kostky</t>
  </si>
  <si>
    <t>Množ.</t>
  </si>
  <si>
    <t>Jednotková cena</t>
  </si>
  <si>
    <t>SluzbyZakaznikum@tailspintoys.com</t>
  </si>
  <si>
    <t>www.tailspintoys.com</t>
  </si>
  <si>
    <t>Číslo faktury:</t>
  </si>
  <si>
    <t>Datum vystavení:</t>
  </si>
  <si>
    <t>Kontakt:</t>
  </si>
  <si>
    <t>Sleva</t>
  </si>
  <si>
    <t>Mezisoučet faktury</t>
  </si>
  <si>
    <t>Sazba daně</t>
  </si>
  <si>
    <t>DPH:</t>
  </si>
  <si>
    <t>Doprava</t>
  </si>
  <si>
    <t>Přijatý vklad</t>
  </si>
  <si>
    <t>Celkem</t>
  </si>
  <si>
    <t>Zákazníci</t>
  </si>
  <si>
    <t>Název společnosti</t>
  </si>
  <si>
    <t>Contoso, s.r.o.</t>
  </si>
  <si>
    <t>Jméno kontaktu</t>
  </si>
  <si>
    <t>Michal Formánek</t>
  </si>
  <si>
    <t>Jana Blažková</t>
  </si>
  <si>
    <t>Adresa</t>
  </si>
  <si>
    <t>Višňová 345</t>
  </si>
  <si>
    <t>Ocelářská 567</t>
  </si>
  <si>
    <t>Adresa 2</t>
  </si>
  <si>
    <t>Apartmá 123</t>
  </si>
  <si>
    <t>Město</t>
  </si>
  <si>
    <t>Ústí nad Labem</t>
  </si>
  <si>
    <t>Plzeň</t>
  </si>
  <si>
    <t>Stát</t>
  </si>
  <si>
    <t>Česká republika</t>
  </si>
  <si>
    <t>PSČ</t>
  </si>
  <si>
    <t>326 00</t>
  </si>
  <si>
    <t>Telefon</t>
  </si>
  <si>
    <t>E-mail</t>
  </si>
  <si>
    <t>michal@treyresearch.com</t>
  </si>
  <si>
    <t>Jana@contoso.com</t>
  </si>
  <si>
    <t>Fax</t>
  </si>
  <si>
    <t>Obchodní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</si>
</sst>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#,##0.00\ &quot;Kč&quot;"/>
    <numFmt numFmtId="168" formatCode="[&lt;=9999999]###\-####;###\-###\-####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Protection="0">
      <alignment horizontal="right" vertical="center"/>
    </xf>
    <xf numFmtId="167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8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6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5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8" fontId="9" fillId="0" borderId="0" xfId="18" applyFill="1" applyBorder="1" applyAlignment="1" applyProtection="1">
      <alignment horizontal="left" vertical="center"/>
    </xf>
    <xf numFmtId="0" fontId="10" fillId="0" borderId="0" xfId="2">
      <alignment horizontal="left" wrapText="1" indent="2"/>
    </xf>
    <xf numFmtId="0" fontId="0" fillId="0" borderId="0" xfId="0">
      <alignment horizontal="left" vertical="center" wrapText="1"/>
    </xf>
    <xf numFmtId="166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7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4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9" fillId="0" borderId="0" xfId="1" applyFill="1" applyBorder="1" applyAlignment="1" applyProtection="1">
      <alignment vertical="center" wrapText="1"/>
    </xf>
    <xf numFmtId="0" fontId="9" fillId="0" borderId="0" xfId="22" applyAlignment="1">
      <alignment horizontal="left" vertical="center" wrapText="1"/>
    </xf>
    <xf numFmtId="1" fontId="0" fillId="0" borderId="0" xfId="17" applyFont="1" applyFill="1" applyBorder="1" applyAlignment="1">
      <alignment vertical="center"/>
    </xf>
    <xf numFmtId="167" fontId="0" fillId="0" borderId="0" xfId="9" applyFont="1" applyFill="1" applyBorder="1" applyAlignment="1">
      <alignment horizontal="right" vertical="center"/>
    </xf>
    <xf numFmtId="167" fontId="9" fillId="0" borderId="0" xfId="10" applyFont="1" applyFill="1" applyBorder="1" applyAlignment="1">
      <alignment horizontal="right" vertical="center" indent="1"/>
    </xf>
    <xf numFmtId="167" fontId="1" fillId="0" borderId="0" xfId="10" applyFill="1" applyBorder="1" applyAlignment="1">
      <alignment horizontal="right" vertical="center" indent="1"/>
    </xf>
    <xf numFmtId="0" fontId="11" fillId="0" borderId="0" xfId="23" applyFill="1">
      <alignment horizontal="center" vertical="center" wrapText="1"/>
    </xf>
    <xf numFmtId="0" fontId="11" fillId="0" borderId="0" xfId="23" quotePrefix="1">
      <alignment horizontal="center" vertical="center" wrapText="1"/>
    </xf>
    <xf numFmtId="168" fontId="9" fillId="0" borderId="0" xfId="18" applyNumberFormat="1" applyFill="1" applyBorder="1" applyAlignment="1" applyProtection="1">
      <alignment horizontal="left" vertical="center"/>
    </xf>
    <xf numFmtId="168" fontId="10" fillId="0" borderId="0" xfId="18" applyNumberFormat="1" applyFont="1" applyAlignment="1">
      <alignment horizontal="left" wrapText="1" indent="2"/>
    </xf>
    <xf numFmtId="168" fontId="10" fillId="0" borderId="0" xfId="3" applyNumberFormat="1">
      <alignment horizontal="left" vertical="top" wrapText="1" indent="2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8" fontId="7" fillId="0" borderId="0" xfId="18" applyFont="1" applyAlignment="1">
      <alignment horizontal="left" vertical="top" wrapText="1"/>
    </xf>
    <xf numFmtId="166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</cellXfs>
  <cellStyles count="24">
    <cellStyle name="Celkem" xfId="14" builtinId="25" customBuiltin="1"/>
    <cellStyle name="Čárka" xfId="7" builtinId="3" customBuiltin="1"/>
    <cellStyle name="Čárky bez des. míst" xfId="8" builtinId="6" customBuiltin="1"/>
    <cellStyle name="Datum" xfId="16"/>
    <cellStyle name="Fakturační údaje" xfId="20"/>
    <cellStyle name="Hypertextový odkaz" xfId="1" builtinId="8" customBuiltin="1"/>
    <cellStyle name="Měna" xfId="9" builtinId="4" customBuiltin="1"/>
    <cellStyle name="Měny bez des. míst" xfId="10" builtinId="7" customBuiltin="1"/>
    <cellStyle name="Množství" xfId="17"/>
    <cellStyle name="Nadpis 1" xfId="2" builtinId="16" customBuiltin="1"/>
    <cellStyle name="Nadpis 2" xfId="3" builtinId="17" customBuiltin="1"/>
    <cellStyle name="Nadpis 3" xfId="11" builtinId="18" customBuiltin="1"/>
    <cellStyle name="Nadpis 4" xfId="12" builtinId="19" customBuiltin="1"/>
    <cellStyle name="Název" xfId="6" builtinId="15" customBuiltin="1"/>
    <cellStyle name="Normální" xfId="0" builtinId="0" customBuiltin="1"/>
    <cellStyle name="Podrobnosti v tabulce zarovnané vlevo" xfId="22"/>
    <cellStyle name="Použitý hypertextový odkaz" xfId="5" builtinId="9" customBuiltin="1"/>
    <cellStyle name="Poznámka" xfId="13" builtinId="10" customBuiltin="1"/>
    <cellStyle name="Pravé ohraničení" xfId="15"/>
    <cellStyle name="Procenta" xfId="4" builtinId="5" customBuiltin="1"/>
    <cellStyle name="Telefon" xfId="18"/>
    <cellStyle name="Vysvětlující text" xfId="19" builtinId="53" customBuiltin="1"/>
    <cellStyle name="Záhlaví tabulky zarovnané vpravo" xfId="21"/>
    <cellStyle name="znavigační buňka" xfId="23"/>
  </cellStyles>
  <dxfs count="23"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9" formatCode="[&lt;=9999999]###\ ##\ ##;##\ ##\ ##\ ##"/>
      <alignment horizontal="left" vertical="center" textRotation="0" wrapText="0" indent="0" justifyLastLine="0" shrinkToFit="0" readingOrder="0"/>
    </dxf>
    <dxf>
      <alignment horizontal="right" vertical="center" textRotation="0" wrapText="1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Obchodní faktura" defaultPivotStyle="PivotStyleLight16">
    <tableStyle name="Obchodní faktura" pivot="0" count="5">
      <tableStyleElement type="wholeTable" dxfId="22"/>
      <tableStyleElement type="headerRow" dxfId="21"/>
      <tableStyleElement type="totalRow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Z&#225;kazn&#237;c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Obchodn&#237; faktur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Šipka: Pětiúhelník 2" descr="Výběrem přejdete na list Zákazníci.">
          <a:hlinkClick xmlns:r="http://schemas.openxmlformats.org/officeDocument/2006/relationships" r:id="rId1" tooltip="Výběrem přejdete na list Zákazníci.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1100" b="0">
              <a:solidFill>
                <a:schemeClr val="bg1"/>
              </a:solidFill>
            </a:rPr>
            <a:t>Zákazníci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Šipka: Pětiúhelník 1" descr="Výběrem této možnosti přejdete na list Obchodní faktura.">
          <a:hlinkClick xmlns:r="http://schemas.openxmlformats.org/officeDocument/2006/relationships" r:id="rId1" tooltip="Výběrem této možnosti přejdete na list Obchodní faktura.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1100" b="0">
              <a:solidFill>
                <a:schemeClr val="bg1"/>
              </a:solidFill>
            </a:rPr>
            <a:t>Obchodní</a:t>
          </a:r>
          <a:r>
            <a:rPr lang="cs" sz="1100" b="0" baseline="0">
              <a:solidFill>
                <a:schemeClr val="bg1"/>
              </a:solidFill>
            </a:rPr>
            <a:t> faktura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PoložkyFaktury" displayName="PoložkyFaktury" ref="B7:H12">
  <autoFilter ref="B7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Datum" totalsRowLabel="Celkem" dataDxfId="16" dataCellStyle="Datum"/>
    <tableColumn id="1" name="Č. položky" dataDxfId="15" dataCellStyle="Podrobnosti v tabulce zarovnané vlevo"/>
    <tableColumn id="2" name="Popis" dataDxfId="14" dataCellStyle="Podrobnosti v tabulce zarovnané vlevo"/>
    <tableColumn id="3" name="Množ." dataDxfId="13" dataCellStyle="Množství"/>
    <tableColumn id="4" name="Jednotková cena" dataDxfId="12" dataCellStyle="Měna"/>
    <tableColumn id="5" name="Sleva" dataDxfId="11" dataCellStyle="Měna"/>
    <tableColumn id="6" name="Celkem" dataDxfId="10" dataCellStyle="Měny bez des. míst">
      <calculatedColumnFormula>IF(AND(PoložkyFaktury[[#This Row],[Množ.]]&lt;&gt;"",PoložkyFaktury[[#This Row],[Jednotková cena]]&lt;&gt;""),(PoložkyFaktury[[#This Row],[Množ.]]*PoložkyFaktury[[#This Row],[Jednotková cena]])-PoložkyFaktury[[#This Row],[Sleva]],"")</calculatedColumnFormula>
    </tableColumn>
  </tableColumns>
  <tableStyleInfo name="Obchodní faktura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číslo položky, popis, množství, jednotkovou cenu a slevu. Celková hodnota se počítá automaticky."/>
    </ext>
  </extLst>
</table>
</file>

<file path=xl/tables/table2.xml><?xml version="1.0" encoding="utf-8"?>
<table xmlns="http://schemas.openxmlformats.org/spreadsheetml/2006/main" id="1" name="SeznamZákazníků" displayName="SeznamZákazníků" ref="B2:K4">
  <autoFilter ref="B2:K4"/>
  <tableColumns count="10">
    <tableColumn id="2" name="Název společnosti" dataDxfId="9" dataCellStyle="Normální"/>
    <tableColumn id="3" name="Jméno kontaktu" dataDxfId="8" dataCellStyle="Normální"/>
    <tableColumn id="4" name="Adresa" dataDxfId="7" dataCellStyle="Normální"/>
    <tableColumn id="1" name="Adresa 2" dataDxfId="6" dataCellStyle="Normální"/>
    <tableColumn id="5" name="Město" dataDxfId="5" dataCellStyle="Normální"/>
    <tableColumn id="6" name="Stát" dataDxfId="4" dataCellStyle="Normální"/>
    <tableColumn id="7" name="PSČ" dataDxfId="3" dataCellStyle="Normální"/>
    <tableColumn id="8" name="Telefon" dataDxfId="2" dataCellStyle="Telefon"/>
    <tableColumn id="10" name="E-mail" dataDxfId="1" dataCellStyle="Hypertextový odkaz"/>
    <tableColumn id="11" name="Fax" dataDxfId="0" dataCellStyle="Telefon"/>
  </tableColumns>
  <tableStyleInfo name="Obchodní faktura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odrobnosti o zákaznících, jako je název společnosti, jméno kontaktu, adresa, telefon, e-mail a faxové číslo.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cs-cz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luzbyZakaznikum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chal@treyresearch.com" TargetMode="External"/><Relationship Id="rId1" Type="http://schemas.openxmlformats.org/officeDocument/2006/relationships/hyperlink" Target="mailto:Jana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3" customHeight="1" x14ac:dyDescent="0.25"/>
  <cols>
    <col min="1" max="1" width="2.7109375" customWidth="1"/>
    <col min="2" max="2" width="19.28515625" style="1" customWidth="1"/>
    <col min="3" max="3" width="24" style="1" customWidth="1"/>
    <col min="4" max="4" width="27.140625" style="1" customWidth="1"/>
    <col min="5" max="5" width="15.7109375" style="1" customWidth="1"/>
    <col min="6" max="7" width="18.85546875" style="1" customWidth="1"/>
    <col min="8" max="8" width="19.140625" style="1" customWidth="1"/>
    <col min="9" max="9" width="2.7109375" customWidth="1"/>
    <col min="10" max="10" width="22.7109375" customWidth="1"/>
  </cols>
  <sheetData>
    <row r="1" spans="1:10" ht="60" customHeight="1" x14ac:dyDescent="0.25">
      <c r="A1" s="12"/>
      <c r="B1" s="43" t="s">
        <v>0</v>
      </c>
      <c r="C1" s="44"/>
      <c r="D1" s="11" t="s">
        <v>7</v>
      </c>
      <c r="E1" s="5" t="s">
        <v>9</v>
      </c>
      <c r="F1" s="34">
        <v>543211410</v>
      </c>
      <c r="G1" s="37" t="s">
        <v>16</v>
      </c>
      <c r="H1" s="38"/>
      <c r="J1" s="31" t="s">
        <v>28</v>
      </c>
    </row>
    <row r="2" spans="1:10" ht="54.95" customHeight="1" x14ac:dyDescent="0.25">
      <c r="B2" s="43"/>
      <c r="C2" s="44"/>
      <c r="D2" s="7" t="s">
        <v>8</v>
      </c>
      <c r="E2" s="8" t="s">
        <v>10</v>
      </c>
      <c r="F2" s="35">
        <v>543211411</v>
      </c>
      <c r="G2" s="39" t="s">
        <v>17</v>
      </c>
      <c r="H2" s="39"/>
    </row>
    <row r="3" spans="1:10" ht="30" customHeight="1" x14ac:dyDescent="0.25">
      <c r="B3" s="8" t="s">
        <v>1</v>
      </c>
      <c r="C3" s="13" t="s">
        <v>5</v>
      </c>
      <c r="D3" s="8" t="s">
        <v>9</v>
      </c>
      <c r="E3" s="41">
        <f>IFERROR(VLOOKUP(NázevFaktury,SeznamZákazníků[],8,FALSE),"")</f>
        <v>411666230</v>
      </c>
      <c r="F3" s="41"/>
      <c r="G3" s="8" t="s">
        <v>18</v>
      </c>
      <c r="H3" s="14">
        <v>34567</v>
      </c>
    </row>
    <row r="4" spans="1:10" ht="30" customHeight="1" x14ac:dyDescent="0.25">
      <c r="B4" s="40" t="s">
        <v>2</v>
      </c>
      <c r="C4" s="13" t="str">
        <f>IFERROR(VLOOKUP(NázevFaktury,SeznamZákazníků[],3,FALSE),"")</f>
        <v>Višňová 345</v>
      </c>
      <c r="D4" s="8" t="s">
        <v>10</v>
      </c>
      <c r="E4" s="41">
        <f>IFERROR(VLOOKUP(NázevFaktury,SeznamZákazníků[],10,FALSE),"")</f>
        <v>411666231</v>
      </c>
      <c r="F4" s="41"/>
      <c r="G4" s="8" t="s">
        <v>19</v>
      </c>
      <c r="H4" s="15">
        <f ca="1">TODAY()</f>
        <v>43203</v>
      </c>
    </row>
    <row r="5" spans="1:10" ht="30" customHeight="1" x14ac:dyDescent="0.25">
      <c r="B5" s="40"/>
      <c r="C5" s="13" t="str">
        <f>IF(VLOOKUP(NázevFaktury,SeznamZákazníků[],4,FALSE)&lt;&gt;"",VLOOKUP(NázevFaktury,SeznamZákazníků[],4,FALSE),IF(VLOOKUP(NázevFaktury,SeznamZákazníků[],5,FALSE)&lt;&gt;"",CONCATENATE(VLOOKUP(NázevFaktury,SeznamZákazníků[],5,FALSE),", ",VLOOKUP(NázevFaktury,SeznamZákazníků[],6,FALSE)," ",VLOOKUP(NázevFaktury,SeznamZákazníků[],7,FALSE)),CONCATENATE(VLOOKUP(NázevFaktury,SeznamZákazníků[],6,FALSE)," ",VLOOKUP(NázevFaktury,SeznamZákazníků[],7,FALSE))))</f>
        <v>Apartmá 123</v>
      </c>
      <c r="D5" s="8" t="s">
        <v>11</v>
      </c>
      <c r="E5" s="42" t="str">
        <f>IFERROR(VLOOKUP(NázevFaktury,SeznamZákazníků[],9,FALSE),"")</f>
        <v>michal@treyresearch.com</v>
      </c>
      <c r="F5" s="42"/>
      <c r="G5" s="8" t="s">
        <v>20</v>
      </c>
      <c r="H5" s="13" t="str">
        <f>IFERROR(VLOOKUP(NázevFaktury,SeznamZákazníků[],2,FALSE),"")</f>
        <v>Michal Formánek</v>
      </c>
    </row>
    <row r="6" spans="1:10" ht="33" customHeight="1" x14ac:dyDescent="0.25">
      <c r="B6" s="40"/>
      <c r="C6" s="13" t="str">
        <f>IF(VLOOKUP(NázevFaktury,SeznamZákazníků[],4,FALSE)="","",IF(VLOOKUP(NázevFaktury,SeznamZákazníků[],5,FALSE)&lt;&gt;"",CONCATENATE(VLOOKUP(NázevFaktury,SeznamZákazníků[],5,FALSE),", ",VLOOKUP(NázevFaktury,SeznamZákazníků[],6,FALSE)," ",VLOOKUP(NázevFaktury,SeznamZákazníků[],7,FALSE)),CONCATENATE(VLOOKUP(NázevFaktury,SeznamZákazníků[],6,FALSE)," ",VLOOKUP(NázevFaktury,SeznamZákazníků[],7,FALSE))))</f>
        <v>Ústí nad Labem, Česká republika 12345</v>
      </c>
      <c r="F6" s="2"/>
      <c r="G6" s="3"/>
    </row>
    <row r="7" spans="1:10" ht="33" customHeight="1" x14ac:dyDescent="0.25">
      <c r="B7" s="21" t="s">
        <v>3</v>
      </c>
      <c r="C7" s="19" t="s">
        <v>6</v>
      </c>
      <c r="D7" s="19" t="s">
        <v>12</v>
      </c>
      <c r="E7" s="18" t="s">
        <v>14</v>
      </c>
      <c r="F7" s="18" t="s">
        <v>15</v>
      </c>
      <c r="G7" s="18" t="s">
        <v>21</v>
      </c>
      <c r="H7" s="18" t="s">
        <v>27</v>
      </c>
    </row>
    <row r="8" spans="1:10" ht="33" customHeight="1" x14ac:dyDescent="0.25">
      <c r="B8" s="22">
        <f ca="1">TODAY()</f>
        <v>43203</v>
      </c>
      <c r="C8" s="26">
        <v>789807</v>
      </c>
      <c r="D8" s="26" t="s">
        <v>13</v>
      </c>
      <c r="E8" s="27">
        <v>4</v>
      </c>
      <c r="F8" s="28">
        <v>10</v>
      </c>
      <c r="G8" s="28">
        <v>2</v>
      </c>
      <c r="H8" s="29">
        <f>IF(AND(PoložkyFaktury[[#This Row],[Množ.]]&lt;&gt;"",PoložkyFaktury[[#This Row],[Jednotková cena]]&lt;&gt;""),(PoložkyFaktury[[#This Row],[Množ.]]*PoložkyFaktury[[#This Row],[Jednotková cena]])-PoložkyFaktury[[#This Row],[Sleva]],"")</f>
        <v>38</v>
      </c>
    </row>
    <row r="9" spans="1:10" ht="33" customHeight="1" x14ac:dyDescent="0.25">
      <c r="B9" s="20"/>
      <c r="C9" s="26"/>
      <c r="D9" s="26"/>
      <c r="E9" s="27"/>
      <c r="F9" s="28"/>
      <c r="G9" s="28"/>
      <c r="H9" s="30" t="str">
        <f>IF(AND(PoložkyFaktury[[#This Row],[Množ.]]&lt;&gt;"",PoložkyFaktury[[#This Row],[Jednotková cena]]&lt;&gt;""),(PoložkyFaktury[[#This Row],[Množ.]]*PoložkyFaktury[[#This Row],[Jednotková cena]])-PoložkyFaktury[[#This Row],[Sleva]],"")</f>
        <v/>
      </c>
    </row>
    <row r="10" spans="1:10" ht="33" customHeight="1" x14ac:dyDescent="0.25">
      <c r="B10" s="20"/>
      <c r="C10" s="26"/>
      <c r="D10" s="26"/>
      <c r="E10" s="27"/>
      <c r="F10" s="28"/>
      <c r="G10" s="28"/>
      <c r="H10" s="30" t="str">
        <f>IF(AND(PoložkyFaktury[[#This Row],[Množ.]]&lt;&gt;"",PoložkyFaktury[[#This Row],[Jednotková cena]]&lt;&gt;""),(PoložkyFaktury[[#This Row],[Množ.]]*PoložkyFaktury[[#This Row],[Jednotková cena]])-PoložkyFaktury[[#This Row],[Sleva]],"")</f>
        <v/>
      </c>
    </row>
    <row r="11" spans="1:10" ht="33" customHeight="1" x14ac:dyDescent="0.25">
      <c r="B11" s="20"/>
      <c r="C11" s="26"/>
      <c r="D11" s="26"/>
      <c r="E11" s="27"/>
      <c r="F11" s="28"/>
      <c r="G11" s="28"/>
      <c r="H11" s="30" t="str">
        <f>IF(AND(PoložkyFaktury[[#This Row],[Množ.]]&lt;&gt;"",PoložkyFaktury[[#This Row],[Jednotková cena]]&lt;&gt;""),(PoložkyFaktury[[#This Row],[Množ.]]*PoložkyFaktury[[#This Row],[Jednotková cena]])-PoložkyFaktury[[#This Row],[Sleva]],"")</f>
        <v/>
      </c>
    </row>
    <row r="12" spans="1:10" ht="33" customHeight="1" x14ac:dyDescent="0.25">
      <c r="B12" s="20"/>
      <c r="C12" s="26"/>
      <c r="D12" s="26"/>
      <c r="E12" s="27"/>
      <c r="F12" s="28"/>
      <c r="G12" s="28"/>
      <c r="H12" s="30" t="str">
        <f>IF(AND(PoložkyFaktury[[#This Row],[Množ.]]&lt;&gt;"",PoložkyFaktury[[#This Row],[Jednotková cena]]&lt;&gt;""),(PoložkyFaktury[[#This Row],[Množ.]]*PoložkyFaktury[[#This Row],[Jednotková cena]])-PoložkyFaktury[[#This Row],[Sleva]],"")</f>
        <v/>
      </c>
    </row>
    <row r="13" spans="1:10" ht="33" customHeight="1" x14ac:dyDescent="0.25">
      <c r="B13" s="4"/>
      <c r="C13" s="4"/>
      <c r="D13" s="4"/>
      <c r="E13" s="4"/>
      <c r="F13" s="4"/>
      <c r="G13" s="9" t="s">
        <v>22</v>
      </c>
      <c r="H13" s="17">
        <f>SUM(PoložkyFaktury[Celkem])</f>
        <v>38</v>
      </c>
    </row>
    <row r="14" spans="1:10" ht="33" customHeight="1" x14ac:dyDescent="0.25">
      <c r="B14" s="4"/>
      <c r="C14" s="4"/>
      <c r="D14" s="4"/>
      <c r="E14" s="4"/>
      <c r="F14" s="4"/>
      <c r="G14" s="9" t="s">
        <v>23</v>
      </c>
      <c r="H14" s="16">
        <v>8.8999999999999996E-2</v>
      </c>
    </row>
    <row r="15" spans="1:10" ht="33" customHeight="1" x14ac:dyDescent="0.25">
      <c r="B15" s="4"/>
      <c r="C15" s="4"/>
      <c r="D15" s="4"/>
      <c r="E15" s="4"/>
      <c r="F15" s="4"/>
      <c r="G15" s="9" t="s">
        <v>24</v>
      </c>
      <c r="H15" s="17">
        <f>MezisoučetFaktury*SazbaDPH</f>
        <v>3.3819999999999997</v>
      </c>
    </row>
    <row r="16" spans="1:10" ht="33" customHeight="1" x14ac:dyDescent="0.25">
      <c r="B16" s="4"/>
      <c r="C16" s="4"/>
      <c r="D16" s="4"/>
      <c r="E16" s="4"/>
      <c r="F16" s="4"/>
      <c r="G16" s="9" t="s">
        <v>25</v>
      </c>
      <c r="H16" s="17">
        <v>5</v>
      </c>
    </row>
    <row r="17" spans="2:8" ht="33" customHeight="1" x14ac:dyDescent="0.25">
      <c r="B17" s="36" t="str">
        <f>"PŘÍJEMCE VŠECH PLATEB "&amp;UPPER(NázevSpolečnosti)&amp;"."</f>
        <v>PŘÍJEMCE VŠECH PLATEB TAILSPIN TOYS.</v>
      </c>
      <c r="C17" s="36"/>
      <c r="D17" s="36"/>
      <c r="E17" s="36"/>
      <c r="F17" s="36"/>
      <c r="G17" s="9" t="s">
        <v>26</v>
      </c>
      <c r="H17" s="17">
        <v>0</v>
      </c>
    </row>
    <row r="18" spans="2:8" ht="33" customHeight="1" x14ac:dyDescent="0.25">
      <c r="B18" s="36" t="s">
        <v>4</v>
      </c>
      <c r="C18" s="36"/>
      <c r="D18" s="36"/>
      <c r="E18" s="36"/>
      <c r="F18" s="36"/>
      <c r="G18" s="9" t="s">
        <v>27</v>
      </c>
      <c r="H18" s="17">
        <f>MezisoučetFaktury+DPH+Doprava-Vklad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7" priority="1">
      <formula>$E$5&lt;&gt;""</formula>
    </cfRule>
  </conditionalFormatting>
  <dataValidations xWindow="956" yWindow="463" count="50">
    <dataValidation type="list" allowBlank="1" showInputMessage="1" prompt="V této buňce vyberte jméno zákazníka. Stisknutím kláves ALT+ŠIPKA DOLŮ otevřete rozevírací seznam, vyberte požadovanou možnost a stiskněte ENTER. Na list Zákazníci přidejte další zákazníky, aby se rozšířil seznam pro výběr." sqref="C3">
      <formula1>VyhledáníZákazníka</formula1>
    </dataValidation>
    <dataValidation allowBlank="1" showInputMessage="1" showErrorMessage="1" prompt="Do této buňky zadejte adresu fakturující společnosti." sqref="D1"/>
    <dataValidation allowBlank="1" showInputMessage="1" showErrorMessage="1" prompt="Do této buňky zadejte město, kraj a PSČ." sqref="D2"/>
    <dataValidation allowBlank="1" showInputMessage="1" showErrorMessage="1" prompt="Do této buňky zadejte telefonní číslo fakturující společnosti." sqref="F1"/>
    <dataValidation allowBlank="1" showInputMessage="1" showErrorMessage="1" prompt="Do této buňky zadejte faxové číslo fakturující společnosti." sqref="F2"/>
    <dataValidation allowBlank="1" showInputMessage="1" showErrorMessage="1" prompt="Do této buňky zadejte e-mailovou adresu fakturující společnosti." sqref="G1"/>
    <dataValidation allowBlank="1" showInputMessage="1" showErrorMessage="1" prompt="Do této buňky zadejte web fakturující společnosti." sqref="G2:H2"/>
    <dataValidation allowBlank="1" showInputMessage="1" showErrorMessage="1" prompt="Informace o příjemci faktury se automaticky aktualizují v řádcích 3 a 6, a to na základě výběru v buňce vpravo. Do buněk H3 a H4 zadejte číslo a datum vystavení faktury." sqref="B3"/>
    <dataValidation allowBlank="1" showInputMessage="1" showErrorMessage="1" prompt="Telefonní číslo zákazníka se automaticky aktualizuje vpravo." sqref="D3"/>
    <dataValidation allowBlank="1" showInputMessage="1" showErrorMessage="1" prompt="Telefonní číslo zákazníka se automaticky aktualizuje v této buňce. " sqref="E3"/>
    <dataValidation allowBlank="1" showInputMessage="1" showErrorMessage="1" prompt="Faxové číslo zákazníka se automaticky aktualizuje vpravo." sqref="D4"/>
    <dataValidation allowBlank="1" showInputMessage="1" showErrorMessage="1" prompt="Faxové číslo zákazníka se automaticky aktualizuje v této buňce." sqref="E4"/>
    <dataValidation allowBlank="1" showInputMessage="1" showErrorMessage="1" prompt="E-mailová adresa zákazníka se automaticky aktualizuje vpravo." sqref="D5"/>
    <dataValidation allowBlank="1" showInputMessage="1" showErrorMessage="1" prompt="Do buňky vpravo zadejte číslo faktury." sqref="G3"/>
    <dataValidation allowBlank="1" showInputMessage="1" showErrorMessage="1" prompt="Do této buňky zadejte číslo faktury." sqref="H3"/>
    <dataValidation allowBlank="1" showInputMessage="1" showErrorMessage="1" prompt="Zadejte datum vystavení do buňky vpravo." sqref="G4"/>
    <dataValidation allowBlank="1" showInputMessage="1" showErrorMessage="1" prompt="Do této buňky zadejte datum faktury." sqref="H4"/>
    <dataValidation allowBlank="1" showInputMessage="1" showErrorMessage="1" prompt="Jméno kontaktu zákazníka se automaticky aktualizuje vpravo. " sqref="G5"/>
    <dataValidation allowBlank="1" showInputMessage="1" showErrorMessage="1" prompt="Jméno kontaktu zákazníka se automaticky aktualizuje v této buňce." sqref="H5"/>
    <dataValidation allowBlank="1" showInputMessage="1" showErrorMessage="1" prompt="Do sloupce s tímto záhlavím zadejte datum." sqref="B7"/>
    <dataValidation allowBlank="1" showInputMessage="1" showErrorMessage="1" prompt="Do sloupce s tímto záhlavím zadejte číslo položky." sqref="C7"/>
    <dataValidation allowBlank="1" showInputMessage="1" showErrorMessage="1" prompt="Do sloupce pod tímto záhlavím zadejte popis položky." sqref="D7"/>
    <dataValidation allowBlank="1" showInputMessage="1" showErrorMessage="1" prompt="Do sloupce s tímto záhlavím zadejte množství." sqref="E7"/>
    <dataValidation allowBlank="1" showInputMessage="1" showErrorMessage="1" prompt="Do sloupce s tímto záhlavím zadejte jednotkovou cenu." sqref="F7"/>
    <dataValidation allowBlank="1" showInputMessage="1" showErrorMessage="1" prompt="Do sloupce s tímto záhlavím zadejte slevu." sqref="G7"/>
    <dataValidation allowBlank="1" showInputMessage="1" showErrorMessage="1" prompt="Ve sloupci pod tímto záhlavím se automaticky vypočítají celkové částky." sqref="H7"/>
    <dataValidation allowBlank="1" showInputMessage="1" showErrorMessage="1" prompt="V buňce vpravo se automaticky počítá mezisoučet faktury." sqref="G13"/>
    <dataValidation allowBlank="1" showInputMessage="1" showErrorMessage="1" prompt="V této buňce se automaticky počítá mezisoučet faktury." sqref="H13"/>
    <dataValidation allowBlank="1" showInputMessage="1" showErrorMessage="1" prompt="Do buňky vpravo zadejte sazbu daně." sqref="G14"/>
    <dataValidation allowBlank="1" showInputMessage="1" showErrorMessage="1" prompt="Do této buňky zadejte sazbu daně." sqref="H14"/>
    <dataValidation allowBlank="1" showInputMessage="1" showErrorMessage="1" prompt="V buňce vpravo se automaticky počítá DPH." sqref="G15"/>
    <dataValidation allowBlank="1" showInputMessage="1" showErrorMessage="1" prompt="V této buňce se automaticky počítá DPH." sqref="H15"/>
    <dataValidation allowBlank="1" showInputMessage="1" showErrorMessage="1" prompt="Do buňky vpravo zadejte částku za dopravu." sqref="G16"/>
    <dataValidation allowBlank="1" showInputMessage="1" showErrorMessage="1" prompt="Do této buňky zadejte částku za dopravu." sqref="H16"/>
    <dataValidation allowBlank="1" showInputMessage="1" showErrorMessage="1" prompt="Do buňky vpravo zadejte částku přijatého vkladu." sqref="G17"/>
    <dataValidation allowBlank="1" showInputMessage="1" showErrorMessage="1" prompt="Do této buňky zadejte částku přijatého vkladu." sqref="H17"/>
    <dataValidation allowBlank="1" showInputMessage="1" showErrorMessage="1" prompt="V buňce vpravo se automaticky počítá celková hodnota." sqref="G18"/>
    <dataValidation allowBlank="1" showInputMessage="1" showErrorMessage="1" prompt="V této buňce se automaticky počítá celková hodnota." sqref="H18"/>
    <dataValidation allowBlank="1" showInputMessage="1" showErrorMessage="1" prompt="Do této buňky se automaticky přidá název společnosti." sqref="B17:F17"/>
    <dataValidation allowBlank="1" showInputMessage="1" showErrorMessage="1" prompt="Do textu v této buňce zadejte počet dní, po kterém je celková částka splatná, a sazbu penále při prodlení. Ve výchozí šabloně jsou k dispozici ukázková data." sqref="B18:F18"/>
    <dataValidation allowBlank="1" showInputMessage="1" showErrorMessage="1" prompt="Adresa zákazníka se automaticky aktualizuje v této buňce." sqref="C4"/>
    <dataValidation allowBlank="1" showInputMessage="1" showErrorMessage="1" prompt="Adresa 2 zákazníka se automaticky aktualizuje v této buňce." sqref="C5"/>
    <dataValidation allowBlank="1" showInputMessage="1" showErrorMessage="1" prompt="Město, kraj a PSČ zákazníka se automaticky aktualizuje v této buňce." sqref="C6"/>
    <dataValidation allowBlank="1" showInputMessage="1" showErrorMessage="1" prompt="E-mailová adresa zákazníka se automaticky aktualizuje v této buňce." sqref="E5"/>
    <dataValidation allowBlank="1" showInputMessage="1" showErrorMessage="1" prompt="V tomto sešitu můžete vytvořit obchodní fakturu. Podrobnosti o společnosti zadejte na tomto listu a podrobnosti o zákaznících na listu Zákazníci. Výběrem buňky J1 přejdete na list Zákazníci." sqref="A1"/>
    <dataValidation allowBlank="1" showInputMessage="1" showErrorMessage="1" prompt="Do buňky vpravo zadejte telefonní číslo fakturující společnosti." sqref="E1"/>
    <dataValidation allowBlank="1" showInputMessage="1" showErrorMessage="1" prompt="Do buňky vpravo zadejte faxové číslo fakturující společnosti." sqref="E2"/>
    <dataValidation allowBlank="1" showInputMessage="1" showErrorMessage="1" prompt="Adresa zákazníka se automaticky aktualizuje v buňkách C3:C6." sqref="B4:B6"/>
    <dataValidation allowBlank="1" showInputMessage="1" showErrorMessage="1" prompt="Do této buňky zadejte název fakturující společnosti. Do buněk D1 až G2 zadejte podrobnosti o fakturující společnosti a do buněk B3 až H5 fakturační údaje. Do tabulky začínající v buňce B7 zadejte podrobnosti o faktuře." sqref="B1:C2"/>
    <dataValidation allowBlank="1" showInputMessage="1" showErrorMessage="1" prompt="Navigační odkaz na list Zákazníci Tato buňka se nevytiskne." sqref="J1"/>
  </dataValidations>
  <hyperlinks>
    <hyperlink ref="G1" r:id="rId1"/>
    <hyperlink ref="G2" r:id="rId2"/>
    <hyperlink ref="G2:H2" r:id="rId3" tooltip="Výběrem této položky zobrazíte tento web." display="www.tailspintoys.com"/>
    <hyperlink ref="J1" location="Zákazníci!A1" tooltip="Výběrem přejdete na list Zákazníci." display="Zákazníci"/>
    <hyperlink ref="G1:H1" r:id="rId4" display="SluzbyZakaznikum@tailspintoys.com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4.85546875" customWidth="1"/>
    <col min="9" max="9" width="13.28515625" customWidth="1"/>
    <col min="10" max="10" width="27.710937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4"/>
      <c r="B1" s="6" t="s">
        <v>28</v>
      </c>
      <c r="C1" s="4"/>
      <c r="D1" s="4"/>
      <c r="E1" s="4"/>
      <c r="F1" s="4"/>
      <c r="G1" s="4"/>
      <c r="H1" s="4"/>
      <c r="I1" s="4"/>
      <c r="J1" s="4"/>
      <c r="K1" s="4"/>
      <c r="M1" s="32" t="s">
        <v>51</v>
      </c>
    </row>
    <row r="2" spans="1:13" ht="30" customHeight="1" x14ac:dyDescent="0.25">
      <c r="A2" s="4"/>
      <c r="B2" s="4" t="s">
        <v>29</v>
      </c>
      <c r="C2" s="4" t="s">
        <v>31</v>
      </c>
      <c r="D2" s="4" t="s">
        <v>34</v>
      </c>
      <c r="E2" s="4" t="s">
        <v>37</v>
      </c>
      <c r="F2" s="4" t="s">
        <v>39</v>
      </c>
      <c r="G2" s="4" t="s">
        <v>42</v>
      </c>
      <c r="H2" s="4" t="s">
        <v>44</v>
      </c>
      <c r="I2" s="4" t="s">
        <v>46</v>
      </c>
      <c r="J2" s="4" t="s">
        <v>47</v>
      </c>
      <c r="K2" s="4" t="s">
        <v>50</v>
      </c>
    </row>
    <row r="3" spans="1:13" ht="30" customHeight="1" x14ac:dyDescent="0.25">
      <c r="A3" s="4"/>
      <c r="B3" s="23" t="s">
        <v>5</v>
      </c>
      <c r="C3" s="23" t="s">
        <v>32</v>
      </c>
      <c r="D3" s="23" t="s">
        <v>35</v>
      </c>
      <c r="E3" s="23" t="s">
        <v>38</v>
      </c>
      <c r="F3" s="23" t="s">
        <v>40</v>
      </c>
      <c r="G3" s="23" t="s">
        <v>43</v>
      </c>
      <c r="H3" s="24">
        <v>12345</v>
      </c>
      <c r="I3" s="10">
        <v>411666230</v>
      </c>
      <c r="J3" s="25" t="s">
        <v>48</v>
      </c>
      <c r="K3" s="10">
        <v>411666231</v>
      </c>
    </row>
    <row r="4" spans="1:13" ht="30" customHeight="1" x14ac:dyDescent="0.25">
      <c r="A4" s="4"/>
      <c r="B4" s="23" t="s">
        <v>30</v>
      </c>
      <c r="C4" s="23" t="s">
        <v>33</v>
      </c>
      <c r="D4" s="23" t="s">
        <v>36</v>
      </c>
      <c r="E4" s="23"/>
      <c r="F4" s="23" t="s">
        <v>41</v>
      </c>
      <c r="G4" s="23" t="s">
        <v>43</v>
      </c>
      <c r="H4" s="24" t="s">
        <v>45</v>
      </c>
      <c r="I4" s="33">
        <v>377564111</v>
      </c>
      <c r="J4" s="25" t="s">
        <v>49</v>
      </c>
      <c r="K4" s="10">
        <v>377564112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Na tomto listu zadejte podrobnosti o zákazníkovi. Zadané informace o zákaznících se používají na listu Obchodní faktura. Výběrem buňky M1 přejdete na list Obchodní faktura." sqref="A1"/>
    <dataValidation allowBlank="1" showInputMessage="1" showErrorMessage="1" prompt="V této buňce je název tohoto listu." sqref="B1"/>
    <dataValidation allowBlank="1" showInputMessage="1" showErrorMessage="1" prompt="Do sloupce pod tímto záhlavím zadejte název společnosti. K vyhledání konkrétních položek použijte filtry v záhlaví." sqref="B2"/>
    <dataValidation allowBlank="1" showInputMessage="1" showErrorMessage="1" prompt="Do sloupce pod tímto záhlavím zadejte kontaktní osobu." sqref="C2"/>
    <dataValidation allowBlank="1" showInputMessage="1" showErrorMessage="1" prompt="Do sloupce pod tímto záhlavím zadejte adresu." sqref="D2"/>
    <dataValidation allowBlank="1" showInputMessage="1" showErrorMessage="1" prompt="Do sloupce pod tímto záhlavím zadejte adresu 2." sqref="E2"/>
    <dataValidation allowBlank="1" showInputMessage="1" showErrorMessage="1" prompt="Do sloupce pod tímto záhlavím zadejte město." sqref="F2"/>
    <dataValidation allowBlank="1" showInputMessage="1" showErrorMessage="1" prompt="Do sloupce pod tímto záhlavím zadejte kraj." sqref="G2"/>
    <dataValidation allowBlank="1" showInputMessage="1" showErrorMessage="1" prompt="Do sloupce pod tímto záhlavím zadejte PSČ." sqref="H2"/>
    <dataValidation allowBlank="1" showInputMessage="1" showErrorMessage="1" prompt="Do tohoto sloupce zadejte pod tento nadpis telefonní číslo." sqref="I2"/>
    <dataValidation allowBlank="1" showInputMessage="1" showErrorMessage="1" prompt="Do sloupce pod tímto záhlavím zadejte e-mailovou adresu." sqref="J2"/>
    <dataValidation allowBlank="1" showInputMessage="1" showErrorMessage="1" prompt="Do sloupce pod tímto záhlavím zadejte faxové číslo." sqref="K2"/>
    <dataValidation allowBlank="1" showInputMessage="1" showErrorMessage="1" prompt="Navigační odkaz na list Obchodní faktura Tato buňka se nevytiskne." sqref="M1"/>
  </dataValidations>
  <hyperlinks>
    <hyperlink ref="J4" r:id="rId1"/>
    <hyperlink ref="J3" r:id="rId2"/>
    <hyperlink ref="M1" location="'Obchodní faktura'!A1" tooltip="Výběrem této možnosti přejdete na list Obchodní faktura." display="Obchodní faktura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18</vt:i4>
      </vt:variant>
    </vt:vector>
  </HeadingPairs>
  <TitlesOfParts>
    <vt:vector size="20" baseType="lpstr">
      <vt:lpstr>Obchodní faktura</vt:lpstr>
      <vt:lpstr>Zákazníci</vt:lpstr>
      <vt:lpstr>Doprava</vt:lpstr>
      <vt:lpstr>DPH</vt:lpstr>
      <vt:lpstr>MezisoučetFaktury</vt:lpstr>
      <vt:lpstr>Nadpis2</vt:lpstr>
      <vt:lpstr>NázevFaktury</vt:lpstr>
      <vt:lpstr>NázevSloupce1</vt:lpstr>
      <vt:lpstr>NázevSpolečnosti</vt:lpstr>
      <vt:lpstr>'Obchodní faktura'!Názvy_tisku</vt:lpstr>
      <vt:lpstr>Zákazníci!Názvy_tisku</vt:lpstr>
      <vt:lpstr>'Obchodní faktura'!Oblast_tisku</vt:lpstr>
      <vt:lpstr>Zákazníci!Oblast_tisku</vt:lpstr>
      <vt:lpstr>OblastNadpisuŘádku1..C6</vt:lpstr>
      <vt:lpstr>OblastNadpisuŘádku2..E5</vt:lpstr>
      <vt:lpstr>OblastNadpisuŘádku3..H5</vt:lpstr>
      <vt:lpstr>OblastNadpisuŘádku4..H20</vt:lpstr>
      <vt:lpstr>SazbaDPH</vt:lpstr>
      <vt:lpstr>Vklad</vt:lpstr>
      <vt:lpstr>VyhledáníZákazníka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2018-04-13T06:13:37Z</dcterms:modified>
</cp:coreProperties>
</file>