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/>
  <workbookPr filterPrivacy="1" updateLinks="never" codeName="ThisWorkbook"/>
  <bookViews>
    <workbookView xWindow="0" yWindow="0" windowWidth="19200" windowHeight="11490"/>
  </bookViews>
  <sheets>
    <sheet name="Табло" sheetId="1" r:id="rId1"/>
    <sheet name="Активи" sheetId="2" r:id="rId2"/>
    <sheet name="Пасиви" sheetId="3" r:id="rId3"/>
    <sheet name="изчисления" sheetId="4" state="hidden" r:id="rId4"/>
  </sheets>
  <externalReferences>
    <externalReference r:id="rId5"/>
  </externalReferences>
  <definedNames>
    <definedName name="НетнаСтойност">изчисления!$C$23</definedName>
    <definedName name="_xlnm.Print_Area" localSheetId="0">Табло!$A$1:$H$19</definedName>
    <definedName name="ОбщоАктиви">изчисления!$C$15</definedName>
    <definedName name="ОбщоПасиви">изчисления!$C$20</definedName>
  </definedNames>
  <calcPr calcId="152511"/>
</workbook>
</file>

<file path=xl/calcChain.xml><?xml version="1.0" encoding="utf-8"?>
<calcChain xmlns="http://schemas.openxmlformats.org/spreadsheetml/2006/main">
  <c r="E13" i="2" l="1"/>
  <c r="I13" i="2"/>
  <c r="I24" i="2"/>
  <c r="E24" i="2"/>
  <c r="I13" i="3"/>
  <c r="E13" i="3"/>
  <c r="B19" i="4" l="1"/>
  <c r="B18" i="4"/>
  <c r="B14" i="4"/>
  <c r="B13" i="4"/>
  <c r="B12" i="4"/>
  <c r="B11" i="4"/>
  <c r="C20" i="4"/>
  <c r="C19" i="4"/>
  <c r="C18" i="4"/>
  <c r="C15" i="4"/>
  <c r="C14" i="4"/>
  <c r="C13" i="4"/>
  <c r="C12" i="4"/>
  <c r="C11" i="4"/>
  <c r="B12" i="3" l="1"/>
  <c r="G11" i="1"/>
  <c r="B12" i="2"/>
  <c r="D11" i="1"/>
  <c r="C23" i="4"/>
  <c r="B11" i="1" s="1"/>
</calcChain>
</file>

<file path=xl/sharedStrings.xml><?xml version="1.0" encoding="utf-8"?>
<sst xmlns="http://schemas.openxmlformats.org/spreadsheetml/2006/main" count="89" uniqueCount="62">
  <si>
    <t>Общо активи</t>
  </si>
  <si>
    <t>Общо пасиви</t>
  </si>
  <si>
    <t>Нетна стойност</t>
  </si>
  <si>
    <t>401K</t>
  </si>
  <si>
    <t>Опростен пенсионен план за служители</t>
  </si>
  <si>
    <t>План за дялова собственост на служители</t>
  </si>
  <si>
    <t>Данъчни задължения</t>
  </si>
  <si>
    <t>Други</t>
  </si>
  <si>
    <t>Автомобилни заеми</t>
  </si>
  <si>
    <t>Заеми за превозни средства за живеене</t>
  </si>
  <si>
    <t>Заеми за техника</t>
  </si>
  <si>
    <t>Ипотеки на жилища</t>
  </si>
  <si>
    <t>Заеми, обезпечени с жилища</t>
  </si>
  <si>
    <t>Други заеми</t>
  </si>
  <si>
    <t>*** Този лист трябва да остане скрит ***</t>
  </si>
  <si>
    <t>ПАРИЧНИ СРЕДСТВА</t>
  </si>
  <si>
    <t>ПЕНСИОНИРАНЕ</t>
  </si>
  <si>
    <t>ЛИЧНИ</t>
  </si>
  <si>
    <t>НЕОБЕЗПЕЧЕНИ</t>
  </si>
  <si>
    <t>ОБЕЗПЕЧЕНИ</t>
  </si>
  <si>
    <t>КАСОВА НАЛИЧНОСТ</t>
  </si>
  <si>
    <t>РАЗПЛАЩАТЕЛНИ СМЕТКИ</t>
  </si>
  <si>
    <t>СПЕСТОВНИ СМЕТКИ</t>
  </si>
  <si>
    <t>СМЕТКИ ПАРИЧЕН ПАЗАР</t>
  </si>
  <si>
    <t>СМЕТКИ ВЪВ ФОНДОВЕ ПАРИЧЕН ПАЗАР</t>
  </si>
  <si>
    <t>ДЕПОЗИТИ</t>
  </si>
  <si>
    <t>СЪКРОВИЩНИ БОНОВЕ</t>
  </si>
  <si>
    <t>ПАРИЧНА СТОЙНОСТ НА ЗАСТРАХОВКА ЖИВОТ</t>
  </si>
  <si>
    <t>МЕЖДИННА СУМА</t>
  </si>
  <si>
    <t xml:space="preserve"> </t>
  </si>
  <si>
    <t>СТОЙНОСТ</t>
  </si>
  <si>
    <t>ОСНОВНО ЖИЛИЩЕ</t>
  </si>
  <si>
    <t>ВТОРО ЖИЛИЩЕ</t>
  </si>
  <si>
    <t>КОЛЕКЦИИ</t>
  </si>
  <si>
    <t>АВТОМОБИЛИ</t>
  </si>
  <si>
    <t>ДОМАШНА МЕБЕЛИРОВКА</t>
  </si>
  <si>
    <t>КОЖА И БИЖУТА</t>
  </si>
  <si>
    <t>ДРУГИ АКТИВИ</t>
  </si>
  <si>
    <t>АКЦИИ</t>
  </si>
  <si>
    <t>ОБЛИГАЦИИ</t>
  </si>
  <si>
    <t>ИНВЕСТИЦИИ ВЪВ ВЗАИМНИ ФОНДОВЕ</t>
  </si>
  <si>
    <t>ДЯЛОВЕ В ПАРТНЬОРСТВА</t>
  </si>
  <si>
    <t>ДРУГИ ИНВЕСТИЦИИ</t>
  </si>
  <si>
    <t>ИНВЕСТИЦИИ</t>
  </si>
  <si>
    <t>ПЕНСИЯ</t>
  </si>
  <si>
    <t>ЛИЧНИ ПЕНСИОННИ СМЕТКИ</t>
  </si>
  <si>
    <t>ПЕНСИОННИ СМЕТКИ С ОТЛОЖЕНО ДАНЪЧНО ОБЛАГАНЕ</t>
  </si>
  <si>
    <t>ДЪЛЖИМО</t>
  </si>
  <si>
    <t>КРЕДИТНИ КАРТИ</t>
  </si>
  <si>
    <t>СМЕТКИ ЗА ОТЛОЖЕНО ПЛАЩАНЕ</t>
  </si>
  <si>
    <t>СТУДЕНТСКИ ЗАЕМИ</t>
  </si>
  <si>
    <t>ИЗДРЪЖКА</t>
  </si>
  <si>
    <t>ИЗДРЪЖКА НА ДЕЦА</t>
  </si>
  <si>
    <t>ДАНЪЧНИ ЗАДЪЛЖЕНИЯ</t>
  </si>
  <si>
    <t>ДРУГИ</t>
  </si>
  <si>
    <t>ОБЩО АКТИВИ</t>
  </si>
  <si>
    <t>РЕЗЮМЕ НА НЕТНА СТОЙНОСТ</t>
  </si>
  <si>
    <t>АКТИВИ</t>
  </si>
  <si>
    <t>ПАСИВИ</t>
  </si>
  <si>
    <t>НЕТНА СТОЙНОСТ</t>
  </si>
  <si>
    <t>ОБЩО ПАСИВИ</t>
  </si>
  <si>
    <t>ТАБЛО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</si>
</sst>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.00\ &quot;лв.&quot;"/>
    <numFmt numFmtId="166" formatCode="#,##0\ &quot;лв.&quot;"/>
  </numFmts>
  <fonts count="17" x14ac:knownFonts="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sz val="9"/>
      <color theme="1"/>
      <name val="Franklin Gothic Medium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7" tint="0.79998168889431442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5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2" borderId="0" xfId="0"/>
    <xf numFmtId="0" fontId="0" fillId="2" borderId="0" xfId="0" applyAlignment="1">
      <alignment horizontal="left" indent="1"/>
    </xf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4" fillId="2" borderId="0" xfId="0" applyFont="1" applyAlignment="1">
      <alignment vertical="center"/>
    </xf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8" fillId="2" borderId="3" xfId="0" applyFont="1" applyBorder="1" applyAlignment="1">
      <alignment horizontal="left" indent="1"/>
    </xf>
    <xf numFmtId="0" fontId="14" fillId="2" borderId="0" xfId="1" applyFill="1" applyAlignment="1">
      <alignment horizontal="center" vertical="center"/>
    </xf>
    <xf numFmtId="0" fontId="12" fillId="2" borderId="2" xfId="2" applyFill="1" applyBorder="1">
      <alignment horizontal="left" indent="2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indent="1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right" vertical="center" indent="1"/>
    </xf>
    <xf numFmtId="3" fontId="0" fillId="2" borderId="0" xfId="0" applyNumberFormat="1" applyFont="1" applyBorder="1" applyAlignment="1">
      <alignment horizontal="right" vertical="center" indent="1"/>
    </xf>
    <xf numFmtId="3" fontId="0" fillId="6" borderId="0" xfId="0" applyNumberFormat="1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right" indent="1"/>
    </xf>
    <xf numFmtId="0" fontId="16" fillId="2" borderId="0" xfId="0" applyFont="1" applyFill="1" applyBorder="1" applyAlignment="1">
      <alignment horizontal="left" vertical="center"/>
    </xf>
    <xf numFmtId="165" fontId="0" fillId="2" borderId="0" xfId="0" applyNumberFormat="1"/>
    <xf numFmtId="166" fontId="9" fillId="2" borderId="6" xfId="0" applyNumberFormat="1" applyFont="1" applyBorder="1" applyAlignment="1">
      <alignment horizontal="center"/>
    </xf>
    <xf numFmtId="166" fontId="10" fillId="2" borderId="6" xfId="0" applyNumberFormat="1" applyFont="1" applyBorder="1" applyAlignment="1">
      <alignment horizontal="center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166" fontId="2" fillId="5" borderId="0" xfId="0" applyNumberFormat="1" applyFont="1" applyFill="1" applyAlignment="1">
      <alignment horizontal="right" indent="1"/>
    </xf>
    <xf numFmtId="166" fontId="2" fillId="3" borderId="0" xfId="0" applyNumberFormat="1" applyFont="1" applyFill="1" applyAlignment="1">
      <alignment horizontal="right" indent="1"/>
    </xf>
    <xf numFmtId="166" fontId="0" fillId="2" borderId="0" xfId="0" applyNumberFormat="1"/>
    <xf numFmtId="166" fontId="0" fillId="2" borderId="0" xfId="0" applyNumberFormat="1" applyFont="1"/>
    <xf numFmtId="166" fontId="2" fillId="4" borderId="0" xfId="0" applyNumberFormat="1" applyFont="1" applyFill="1" applyAlignment="1">
      <alignment horizontal="right" indent="1"/>
    </xf>
    <xf numFmtId="0" fontId="0" fillId="2" borderId="0" xfId="0" applyAlignment="1">
      <alignment horizontal="center"/>
    </xf>
    <xf numFmtId="166" fontId="9" fillId="2" borderId="0" xfId="0" applyNumberFormat="1" applyFont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5">
    <cellStyle name="Заглавие" xfId="4" builtinId="15" customBuiltin="1"/>
    <cellStyle name="Заглавие 1" xfId="1" builtinId="16" customBuiltin="1"/>
    <cellStyle name="Заглавие 2" xfId="2" builtinId="17" customBuiltin="1"/>
    <cellStyle name="Заглавие 3" xfId="3" builtinId="18" customBuiltin="1"/>
    <cellStyle name="Нормален" xfId="0" builtinId="0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0" formatCode="General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>
      <tableStyleElement type="wholeTable" dxfId="50"/>
      <tableStyleElement type="headerRow" dxfId="49"/>
      <tableStyleElement type="firstColumn" dxfId="48"/>
      <tableStyleElement type="secondRowStripe" dxfId="47"/>
    </tableStyle>
    <tableStyle name="Investment Table" pivot="0" count="4">
      <tableStyleElement type="wholeTable" dxfId="46"/>
      <tableStyleElement type="headerRow" dxfId="45"/>
      <tableStyleElement type="firstColumn" dxfId="44"/>
      <tableStyleElement type="secondRowStripe" dxfId="43"/>
    </tableStyle>
    <tableStyle name="Personal Table" pivot="0" count="4">
      <tableStyleElement type="wholeTable" dxfId="42"/>
      <tableStyleElement type="headerRow" dxfId="41"/>
      <tableStyleElement type="firstColumn" dxfId="40"/>
      <tableStyleElement type="secondRowStripe" dxfId="39"/>
    </tableStyle>
    <tableStyle name="Retirement Table" pivot="0" count="4">
      <tableStyleElement type="wholeTable" dxfId="38"/>
      <tableStyleElement type="headerRow" dxfId="37"/>
      <tableStyleElement type="firstColumn" dxfId="36"/>
      <tableStyleElement type="secondRowStripe" dxfId="35"/>
    </tableStyle>
    <tableStyle name="Secured Table" pivot="0" count="4">
      <tableStyleElement type="wholeTable" dxfId="34"/>
      <tableStyleElement type="headerRow" dxfId="33"/>
      <tableStyleElement type="firstColumn" dxfId="32"/>
      <tableStyleElement type="secondRowStripe" dxfId="31"/>
    </tableStyle>
    <tableStyle name="Unsecured Table" pivot="0" count="4">
      <tableStyleElement type="wholeTable" dxfId="30"/>
      <tableStyleElement type="headerRow" dxfId="29"/>
      <tableStyleElement type="firstColumn" dxfId="28"/>
      <tableStyleElement type="secondRowStripe" dxfId="27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Активи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изчисления!$B$11:$B$14</c:f>
              <c:strCache>
                <c:ptCount val="4"/>
                <c:pt idx="0">
                  <c:v>ПАРИЧНИ СРЕДСТВА</c:v>
                </c:pt>
                <c:pt idx="1">
                  <c:v>СТОЙНОСТ</c:v>
                </c:pt>
                <c:pt idx="2">
                  <c:v>ПЕНСИОНИРАНЕ</c:v>
                </c:pt>
                <c:pt idx="3">
                  <c:v>ЛИЧНИ</c:v>
                </c:pt>
              </c:strCache>
            </c:strRef>
          </c:cat>
          <c:val>
            <c:numRef>
              <c:f>изчисления!$C$11:$C$14</c:f>
              <c:numCache>
                <c:formatCode>#,##0\ "лв."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Пасиви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изчисления!$B$18:$B$19</c:f>
              <c:strCache>
                <c:ptCount val="2"/>
                <c:pt idx="0">
                  <c:v>НЕОБЕЗПЕЧЕНИ</c:v>
                </c:pt>
                <c:pt idx="1">
                  <c:v>ОБЕЗПЕЧЕНИ</c:v>
                </c:pt>
              </c:strCache>
            </c:strRef>
          </c:cat>
          <c:val>
            <c:numRef>
              <c:f>изчисления!$C$18:$C$19</c:f>
              <c:numCache>
                <c:formatCode>#,##0\ "лв."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Активи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изчисления!$B$11:$B$14</c:f>
              <c:strCache>
                <c:ptCount val="4"/>
                <c:pt idx="0">
                  <c:v>ПАРИЧНИ СРЕДСТВА</c:v>
                </c:pt>
                <c:pt idx="1">
                  <c:v>СТОЙНОСТ</c:v>
                </c:pt>
                <c:pt idx="2">
                  <c:v>ПЕНСИОНИРАНЕ</c:v>
                </c:pt>
                <c:pt idx="3">
                  <c:v>ЛИЧНИ</c:v>
                </c:pt>
              </c:strCache>
            </c:strRef>
          </c:cat>
          <c:val>
            <c:numRef>
              <c:f>[1]calculations!$C$11:$C$14</c:f>
              <c:numCache>
                <c:formatCode>General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Пасиви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изчисления!$B$18:$B$19</c:f>
              <c:strCache>
                <c:ptCount val="2"/>
                <c:pt idx="0">
                  <c:v>НЕОБЕЗПЕЧЕНИ</c:v>
                </c:pt>
                <c:pt idx="1">
                  <c:v>ОБЕЗПЕЧЕНИ</c:v>
                </c:pt>
              </c:strCache>
            </c:strRef>
          </c:cat>
          <c:val>
            <c:numRef>
              <c:f>[1]calculations!$C$18:$C$19</c:f>
              <c:numCache>
                <c:formatCode>General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40;&#1082;&#1090;&#1080;&#1074;&#1080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&#1055;&#1072;&#1089;&#1080;&#1074;&#1080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8;&#1072;&#1073;&#1083;&#1086;!A1"/><Relationship Id="rId2" Type="http://schemas.openxmlformats.org/officeDocument/2006/relationships/hyperlink" Target="#&#1055;&#1072;&#1089;&#1080;&#1074;&#1080;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058;&#1072;&#1073;&#1083;&#1086;!A1"/><Relationship Id="rId2" Type="http://schemas.openxmlformats.org/officeDocument/2006/relationships/hyperlink" Target="#&#1040;&#1082;&#1090;&#1080;&#1074;&#1080;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13</xdr:row>
      <xdr:rowOff>104775</xdr:rowOff>
    </xdr:from>
    <xdr:to>
      <xdr:col>6</xdr:col>
      <xdr:colOff>335280</xdr:colOff>
      <xdr:row>13</xdr:row>
      <xdr:rowOff>287655</xdr:rowOff>
    </xdr:to>
    <xdr:sp macro="" textlink="">
      <xdr:nvSpPr>
        <xdr:cNvPr id="4" name="Обезпечени" descr="&quot;&quot;" title="Secured chart color"/>
        <xdr:cNvSpPr/>
      </xdr:nvSpPr>
      <xdr:spPr>
        <a:xfrm>
          <a:off x="7105650" y="4152900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142875</xdr:colOff>
      <xdr:row>12</xdr:row>
      <xdr:rowOff>123825</xdr:rowOff>
    </xdr:from>
    <xdr:to>
      <xdr:col>3</xdr:col>
      <xdr:colOff>325755</xdr:colOff>
      <xdr:row>12</xdr:row>
      <xdr:rowOff>306705</xdr:rowOff>
    </xdr:to>
    <xdr:sp macro="" textlink="">
      <xdr:nvSpPr>
        <xdr:cNvPr id="5" name="Парични средства" descr="&quot;&quot;" title="Cash chart color"/>
        <xdr:cNvSpPr/>
      </xdr:nvSpPr>
      <xdr:spPr>
        <a:xfrm>
          <a:off x="3838575" y="3781425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142875</xdr:colOff>
      <xdr:row>13</xdr:row>
      <xdr:rowOff>103230</xdr:rowOff>
    </xdr:from>
    <xdr:to>
      <xdr:col>3</xdr:col>
      <xdr:colOff>325755</xdr:colOff>
      <xdr:row>13</xdr:row>
      <xdr:rowOff>286110</xdr:rowOff>
    </xdr:to>
    <xdr:sp macro="" textlink="">
      <xdr:nvSpPr>
        <xdr:cNvPr id="6" name="Инвестиции" descr="&quot;&quot;" title="Investments chart color"/>
        <xdr:cNvSpPr/>
      </xdr:nvSpPr>
      <xdr:spPr>
        <a:xfrm>
          <a:off x="3838575" y="4151355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142875</xdr:colOff>
      <xdr:row>14</xdr:row>
      <xdr:rowOff>120736</xdr:rowOff>
    </xdr:from>
    <xdr:to>
      <xdr:col>3</xdr:col>
      <xdr:colOff>325755</xdr:colOff>
      <xdr:row>14</xdr:row>
      <xdr:rowOff>303616</xdr:rowOff>
    </xdr:to>
    <xdr:sp macro="" textlink="">
      <xdr:nvSpPr>
        <xdr:cNvPr id="7" name="Пенсиониране" descr="&quot;&quot;" title="Retirement chart color"/>
        <xdr:cNvSpPr/>
      </xdr:nvSpPr>
      <xdr:spPr>
        <a:xfrm>
          <a:off x="3838575" y="4559386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142875</xdr:colOff>
      <xdr:row>15</xdr:row>
      <xdr:rowOff>90616</xdr:rowOff>
    </xdr:from>
    <xdr:to>
      <xdr:col>3</xdr:col>
      <xdr:colOff>325755</xdr:colOff>
      <xdr:row>15</xdr:row>
      <xdr:rowOff>273496</xdr:rowOff>
    </xdr:to>
    <xdr:sp macro="" textlink="">
      <xdr:nvSpPr>
        <xdr:cNvPr id="8" name="Лични" descr="&quot;&quot;" title="Personal chart color"/>
        <xdr:cNvSpPr/>
      </xdr:nvSpPr>
      <xdr:spPr>
        <a:xfrm>
          <a:off x="3838575" y="4919791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149578</xdr:colOff>
      <xdr:row>12</xdr:row>
      <xdr:rowOff>124105</xdr:rowOff>
    </xdr:from>
    <xdr:to>
      <xdr:col>6</xdr:col>
      <xdr:colOff>332458</xdr:colOff>
      <xdr:row>12</xdr:row>
      <xdr:rowOff>306985</xdr:rowOff>
    </xdr:to>
    <xdr:sp macro="" textlink="">
      <xdr:nvSpPr>
        <xdr:cNvPr id="9" name="Необезпечени" descr="&quot;&quot;" title="Unsecure chart color"/>
        <xdr:cNvSpPr/>
      </xdr:nvSpPr>
      <xdr:spPr>
        <a:xfrm>
          <a:off x="7102828" y="3781705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295275</xdr:colOff>
      <xdr:row>3</xdr:row>
      <xdr:rowOff>66675</xdr:rowOff>
    </xdr:from>
    <xdr:to>
      <xdr:col>3</xdr:col>
      <xdr:colOff>2464858</xdr:colOff>
      <xdr:row>9</xdr:row>
      <xdr:rowOff>160261</xdr:rowOff>
    </xdr:to>
    <xdr:graphicFrame macro="">
      <xdr:nvGraphicFramePr>
        <xdr:cNvPr id="10" name="Резюме на общите активи" descr="Donut chart showing a summary of assets" title="Total Asset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449440</xdr:colOff>
      <xdr:row>3</xdr:row>
      <xdr:rowOff>62595</xdr:rowOff>
    </xdr:from>
    <xdr:to>
      <xdr:col>6</xdr:col>
      <xdr:colOff>2466623</xdr:colOff>
      <xdr:row>9</xdr:row>
      <xdr:rowOff>122161</xdr:rowOff>
    </xdr:to>
    <xdr:graphicFrame macro="">
      <xdr:nvGraphicFramePr>
        <xdr:cNvPr id="11" name="Резюме на общите пасиви" descr="Donut chart showing a summary of liabilities" title="Total Liability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481894</xdr:colOff>
      <xdr:row>17</xdr:row>
      <xdr:rowOff>112692</xdr:rowOff>
    </xdr:from>
    <xdr:to>
      <xdr:col>3</xdr:col>
      <xdr:colOff>2209894</xdr:colOff>
      <xdr:row>18</xdr:row>
      <xdr:rowOff>158367</xdr:rowOff>
    </xdr:to>
    <xdr:sp macro="" textlink="">
      <xdr:nvSpPr>
        <xdr:cNvPr id="12" name="Преглед на активите" descr="Click to view and modify assets" title="View Assets">
          <a:hlinkClick xmlns:r="http://schemas.openxmlformats.org/officeDocument/2006/relationships" r:id="rId3" tooltip="Click to vView and modify Assets"/>
        </xdr:cNvPr>
        <xdr:cNvSpPr/>
      </xdr:nvSpPr>
      <xdr:spPr>
        <a:xfrm>
          <a:off x="4177594" y="5646717"/>
          <a:ext cx="1728000" cy="360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bg-BG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ПРЕГЛЕД НА АКТИВИТЕ</a:t>
          </a:r>
          <a:endParaRPr lang="en-US" sz="1050"/>
        </a:p>
      </xdr:txBody>
    </xdr:sp>
    <xdr:clientData fPrintsWithSheet="0"/>
  </xdr:twoCellAnchor>
  <xdr:twoCellAnchor>
    <xdr:from>
      <xdr:col>6</xdr:col>
      <xdr:colOff>619479</xdr:colOff>
      <xdr:row>17</xdr:row>
      <xdr:rowOff>112692</xdr:rowOff>
    </xdr:from>
    <xdr:to>
      <xdr:col>6</xdr:col>
      <xdr:colOff>2347479</xdr:colOff>
      <xdr:row>18</xdr:row>
      <xdr:rowOff>158367</xdr:rowOff>
    </xdr:to>
    <xdr:sp macro="" textlink="">
      <xdr:nvSpPr>
        <xdr:cNvPr id="13" name="Преглед на пасивите" descr="Click to view and modify Liabilities" title="View Liabilities">
          <a:hlinkClick xmlns:r="http://schemas.openxmlformats.org/officeDocument/2006/relationships" r:id="rId4" tooltip="Click to modify and view Liabilities"/>
        </xdr:cNvPr>
        <xdr:cNvSpPr/>
      </xdr:nvSpPr>
      <xdr:spPr>
        <a:xfrm>
          <a:off x="7572729" y="5646717"/>
          <a:ext cx="1728000" cy="360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ПРЕГЛЕД НА ПАСИВИТЕ</a:t>
          </a:r>
          <a:endParaRPr lang="en-US" sz="1050" spc="150"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3</xdr:row>
      <xdr:rowOff>28575</xdr:rowOff>
    </xdr:from>
    <xdr:to>
      <xdr:col>1</xdr:col>
      <xdr:colOff>2543175</xdr:colOff>
      <xdr:row>10</xdr:row>
      <xdr:rowOff>190500</xdr:rowOff>
    </xdr:to>
    <xdr:graphicFrame macro="">
      <xdr:nvGraphicFramePr>
        <xdr:cNvPr id="3" name="Общо активи" descr="Donut chart showing a summary of assets " title="Total Asset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796664</xdr:colOff>
      <xdr:row>15</xdr:row>
      <xdr:rowOff>152399</xdr:rowOff>
    </xdr:from>
    <xdr:to>
      <xdr:col>1</xdr:col>
      <xdr:colOff>2524664</xdr:colOff>
      <xdr:row>17</xdr:row>
      <xdr:rowOff>36149</xdr:rowOff>
    </xdr:to>
    <xdr:sp macro="" textlink="">
      <xdr:nvSpPr>
        <xdr:cNvPr id="4" name="Преглед на пасивите" descr="Click to view and modify liabilities " title="View Liabilities ">
          <a:hlinkClick xmlns:r="http://schemas.openxmlformats.org/officeDocument/2006/relationships" r:id="rId2" tooltip="Click to view and modify Liabilities"/>
        </xdr:cNvPr>
        <xdr:cNvSpPr/>
      </xdr:nvSpPr>
      <xdr:spPr>
        <a:xfrm>
          <a:off x="958589" y="4048124"/>
          <a:ext cx="1728000" cy="360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ПРЕГЛЕД НА ПАСИВИТЕ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796664</xdr:colOff>
      <xdr:row>17</xdr:row>
      <xdr:rowOff>238124</xdr:rowOff>
    </xdr:from>
    <xdr:to>
      <xdr:col>1</xdr:col>
      <xdr:colOff>2524664</xdr:colOff>
      <xdr:row>19</xdr:row>
      <xdr:rowOff>121874</xdr:rowOff>
    </xdr:to>
    <xdr:sp macro="" textlink="">
      <xdr:nvSpPr>
        <xdr:cNvPr id="5" name="Преглед на таблото" descr="Click to return to the Dashboard" title="View Dashboard">
          <a:hlinkClick xmlns:r="http://schemas.openxmlformats.org/officeDocument/2006/relationships" r:id="rId3" tooltip="Click to view Dashboard"/>
        </xdr:cNvPr>
        <xdr:cNvSpPr/>
      </xdr:nvSpPr>
      <xdr:spPr>
        <a:xfrm>
          <a:off x="958589" y="4610099"/>
          <a:ext cx="1728000" cy="360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ПРЕГЛЕД НА ТАБЛОТО</a:t>
          </a:r>
          <a:endParaRPr lang="en-US" sz="1050"/>
        </a:p>
      </xdr:txBody>
    </xdr:sp>
    <xdr:clientData fPrintsWithSheet="0"/>
  </xdr:twoCellAnchor>
  <xdr:twoCellAnchor>
    <xdr:from>
      <xdr:col>10</xdr:col>
      <xdr:colOff>152388</xdr:colOff>
      <xdr:row>10</xdr:row>
      <xdr:rowOff>66671</xdr:rowOff>
    </xdr:from>
    <xdr:to>
      <xdr:col>14</xdr:col>
      <xdr:colOff>285743</xdr:colOff>
      <xdr:row>13</xdr:row>
      <xdr:rowOff>95251</xdr:rowOff>
    </xdr:to>
    <xdr:grpSp>
      <xdr:nvGrpSpPr>
        <xdr:cNvPr id="14" name="Група 4" descr="Need more rows? In the last cell above the Subtotal value, press the Tab key. " title="Data Entry Tip"/>
        <xdr:cNvGrpSpPr/>
      </xdr:nvGrpSpPr>
      <xdr:grpSpPr>
        <a:xfrm>
          <a:off x="11810988" y="2771771"/>
          <a:ext cx="1885955" cy="742955"/>
          <a:chOff x="9896034" y="2775598"/>
          <a:chExt cx="1454048" cy="894408"/>
        </a:xfrm>
      </xdr:grpSpPr>
      <xdr:sp macro="" textlink="">
        <xdr:nvSpPr>
          <xdr:cNvPr id="15" name="Изнесено означение 2 (акцентирана лента) 1"/>
          <xdr:cNvSpPr/>
        </xdr:nvSpPr>
        <xdr:spPr>
          <a:xfrm>
            <a:off x="10020230" y="2775598"/>
            <a:ext cx="1329852" cy="894408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28260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bg-BG" sz="9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Трябват ви повече редове?</a:t>
            </a:r>
            <a:endPara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bg-BG" sz="9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В последната клетка над междинната сума натиснете</a:t>
            </a:r>
            <a:r>
              <a:rPr lang="en-US" sz="9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bg-BG" sz="9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клавиша </a:t>
            </a:r>
            <a:r>
              <a:rPr lang="en-US" sz="9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Tab .</a:t>
            </a:r>
            <a:endParaRPr lang="en-US" sz="900">
              <a:solidFill>
                <a:schemeClr val="tx1"/>
              </a:solidFill>
            </a:endParaRPr>
          </a:p>
        </xdr:txBody>
      </xdr:sp>
      <xdr:cxnSp macro="">
        <xdr:nvCxnSpPr>
          <xdr:cNvPr id="16" name="Прав съединител 3"/>
          <xdr:cNvCxnSpPr/>
        </xdr:nvCxnSpPr>
        <xdr:spPr>
          <a:xfrm>
            <a:off x="9896034" y="2777546"/>
            <a:ext cx="9" cy="82365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2</xdr:row>
      <xdr:rowOff>419100</xdr:rowOff>
    </xdr:from>
    <xdr:to>
      <xdr:col>1</xdr:col>
      <xdr:colOff>2514600</xdr:colOff>
      <xdr:row>10</xdr:row>
      <xdr:rowOff>142875</xdr:rowOff>
    </xdr:to>
    <xdr:graphicFrame macro="">
      <xdr:nvGraphicFramePr>
        <xdr:cNvPr id="3" name="Общо пасиви" descr="Donut chart showing a summary of liabilities " title="Total Liability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776052</xdr:colOff>
      <xdr:row>15</xdr:row>
      <xdr:rowOff>114300</xdr:rowOff>
    </xdr:from>
    <xdr:to>
      <xdr:col>1</xdr:col>
      <xdr:colOff>2504052</xdr:colOff>
      <xdr:row>16</xdr:row>
      <xdr:rowOff>236175</xdr:rowOff>
    </xdr:to>
    <xdr:sp macro="" textlink="">
      <xdr:nvSpPr>
        <xdr:cNvPr id="4" name="Преглед на активите" descr="Click to view and modify assets" title="View Assets">
          <a:hlinkClick xmlns:r="http://schemas.openxmlformats.org/officeDocument/2006/relationships" r:id="rId2" tooltip="Click to view and modify Assets"/>
        </xdr:cNvPr>
        <xdr:cNvSpPr/>
      </xdr:nvSpPr>
      <xdr:spPr>
        <a:xfrm>
          <a:off x="937977" y="4010025"/>
          <a:ext cx="1728000" cy="360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ПРЕГЛЕД НА АКТИВИТЕ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776052</xdr:colOff>
      <xdr:row>17</xdr:row>
      <xdr:rowOff>200025</xdr:rowOff>
    </xdr:from>
    <xdr:to>
      <xdr:col>1</xdr:col>
      <xdr:colOff>2504052</xdr:colOff>
      <xdr:row>19</xdr:row>
      <xdr:rowOff>83775</xdr:rowOff>
    </xdr:to>
    <xdr:sp macro="" textlink="">
      <xdr:nvSpPr>
        <xdr:cNvPr id="5" name="Преглед на таблото" descr="Click to return to the Dashboard" title="View Dashboard">
          <a:hlinkClick xmlns:r="http://schemas.openxmlformats.org/officeDocument/2006/relationships" r:id="rId3" tooltip="Click to view the Dasboard"/>
        </xdr:cNvPr>
        <xdr:cNvSpPr/>
      </xdr:nvSpPr>
      <xdr:spPr>
        <a:xfrm>
          <a:off x="937977" y="4572000"/>
          <a:ext cx="1728000" cy="360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ПРЕГЛЕД НА ТАБЛОТО</a:t>
          </a:r>
          <a:endParaRPr lang="en-US" sz="1050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en\3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Assets"/>
      <sheetName val="Liabilities"/>
      <sheetName val="calculations"/>
    </sheetNames>
    <sheetDataSet>
      <sheetData sheetId="0"/>
      <sheetData sheetId="1"/>
      <sheetData sheetId="2"/>
      <sheetData sheetId="3">
        <row r="11">
          <cell r="C11">
            <v>43300</v>
          </cell>
        </row>
        <row r="12">
          <cell r="C12">
            <v>15000</v>
          </cell>
        </row>
        <row r="13">
          <cell r="C13">
            <v>46000</v>
          </cell>
        </row>
        <row r="14">
          <cell r="C14">
            <v>276500</v>
          </cell>
        </row>
        <row r="18">
          <cell r="C18">
            <v>35700</v>
          </cell>
        </row>
        <row r="19">
          <cell r="C19">
            <v>185500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блПаричниСредства" displayName="тблПаричниСредства" ref="C4:E13" totalsRowCount="1">
  <tableColumns count="3">
    <tableColumn id="3" name=" " totalsRowDxfId="26"/>
    <tableColumn id="1" name="ПАРИЧНИ СРЕДСТВА" totalsRowLabel="МЕЖДИННА СУМА" dataDxfId="25" totalsRowDxfId="24"/>
    <tableColumn id="2" name="СТОЙНОСТ" totalsRowFunction="sum" totalsRowDxfId="23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Парични средства" altTextSummary="Описание на всички парични активи и настоящата им стойност."/>
    </ext>
  </extLst>
</table>
</file>

<file path=xl/tables/table2.xml><?xml version="1.0" encoding="utf-8"?>
<table xmlns="http://schemas.openxmlformats.org/spreadsheetml/2006/main" id="2" name="тблИнвестиции" displayName="тблИнвестиции" ref="C17:E24" totalsRowCount="1">
  <tableColumns count="3">
    <tableColumn id="3" name=" " totalsRowDxfId="22"/>
    <tableColumn id="1" name="ИНВЕСТИЦИИ" totalsRowLabel="МЕЖДИННА СУМА" dataDxfId="21" totalsRowDxfId="20"/>
    <tableColumn id="2" name="СТОЙНОСТ" totalsRowFunction="sum" totalsRowDxfId="19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Инвестиции" altTextSummary="Описание на всички инвестиции и настоящата им стойност."/>
    </ext>
  </extLst>
</table>
</file>

<file path=xl/tables/table3.xml><?xml version="1.0" encoding="utf-8"?>
<table xmlns="http://schemas.openxmlformats.org/spreadsheetml/2006/main" id="3" name="тблПенсиониране" displayName="тблПенсиониране" ref="G17:I24" totalsRowCount="1">
  <tableColumns count="3">
    <tableColumn id="3" name=" " totalsRowDxfId="18"/>
    <tableColumn id="1" name="ПЕНСИОНИРАНЕ" totalsRowLabel="МЕЖДИННА СУМА" dataDxfId="17" totalsRowDxfId="16"/>
    <tableColumn id="2" name="СТОЙНОСТ" totalsRowFunction="sum" totalsRowDxfId="15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Пенсиониране" altTextSummary="Описание на всички пенсионни активи и настоящата им стойност."/>
    </ext>
  </extLst>
</table>
</file>

<file path=xl/tables/table4.xml><?xml version="1.0" encoding="utf-8"?>
<table xmlns="http://schemas.openxmlformats.org/spreadsheetml/2006/main" id="6" name="тблЛични" displayName="тблЛични" ref="G4:I13" totalsRowCount="1">
  <tableColumns count="3">
    <tableColumn id="3" name=" " totalsRowDxfId="14"/>
    <tableColumn id="1" name="ЛИЧНИ" totalsRowLabel="МЕЖДИННА СУМА" dataDxfId="13" totalsRowDxfId="12"/>
    <tableColumn id="2" name="СТОЙНОСТ" totalsRowFunction="sum" dataDxfId="11" totalsRowDxfId="10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Лични" altTextSummary="Описание на всички лични активи и настоящата им стойност."/>
    </ext>
  </extLst>
</table>
</file>

<file path=xl/tables/table5.xml><?xml version="1.0" encoding="utf-8"?>
<table xmlns="http://schemas.openxmlformats.org/spreadsheetml/2006/main" id="4" name="тблНеобезпечени" displayName="тблНеобезпечени" ref="C4:E13" totalsRowCount="1">
  <tableColumns count="3">
    <tableColumn id="3" name=" " totalsRowDxfId="9"/>
    <tableColumn id="1" name="НЕОБЕЗПЕЧЕНИ" totalsRowLabel="МЕЖДИННА СУМА" dataDxfId="8" totalsRowDxfId="7"/>
    <tableColumn id="2" name="ДЪЛЖИМО" totalsRowFunction="sum" dataDxfId="6" totalsRowDxfId="5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Необезпечени" altTextSummary="Описание на всички необезпечени пасиви и настоящата им стойност. "/>
    </ext>
  </extLst>
</table>
</file>

<file path=xl/tables/table6.xml><?xml version="1.0" encoding="utf-8"?>
<table xmlns="http://schemas.openxmlformats.org/spreadsheetml/2006/main" id="5" name="тблОбезпечени" displayName="тблОбезпечени" ref="G4:I13" totalsRowCount="1">
  <tableColumns count="3">
    <tableColumn id="3" name=" " totalsRowDxfId="4"/>
    <tableColumn id="1" name="ОБЕЗПЕЧЕНИ" totalsRowLabel="МЕЖДИННА СУМА" dataDxfId="3" totalsRowDxfId="2"/>
    <tableColumn id="2" name="ДЪЛЖИМО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Обезпечени" altTextSummary="Описание на всички обезпечени пасиви и настоящата им стойност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8.85546875" defaultRowHeight="12.75" x14ac:dyDescent="0.25"/>
  <cols>
    <col min="1" max="1" width="2.42578125" style="2" customWidth="1"/>
    <col min="2" max="2" width="50.140625" style="2" customWidth="1"/>
    <col min="3" max="3" width="2.85546875" style="2" customWidth="1"/>
    <col min="4" max="4" width="40.7109375" style="2" customWidth="1"/>
    <col min="5" max="5" width="2.85546875" style="2" customWidth="1"/>
    <col min="6" max="6" width="5.28515625" style="2" customWidth="1"/>
    <col min="7" max="7" width="43.85546875" style="2" customWidth="1"/>
    <col min="8" max="8" width="2.42578125" style="2" customWidth="1"/>
    <col min="9" max="16384" width="8.85546875" style="2"/>
  </cols>
  <sheetData>
    <row r="1" spans="1:8" customFormat="1" ht="18.75" customHeight="1" x14ac:dyDescent="0.25">
      <c r="B1" s="1"/>
    </row>
    <row r="2" spans="1:8" customFormat="1" ht="33" customHeight="1" thickBot="1" x14ac:dyDescent="0.5">
      <c r="B2" s="35" t="s">
        <v>61</v>
      </c>
      <c r="C2" s="7"/>
      <c r="D2" s="7"/>
      <c r="E2" s="7"/>
      <c r="F2" s="8"/>
      <c r="G2" s="27" t="s">
        <v>56</v>
      </c>
      <c r="H2" t="s">
        <v>29</v>
      </c>
    </row>
    <row r="3" spans="1:8" customFormat="1" ht="34.5" customHeight="1" thickTop="1" x14ac:dyDescent="0.25">
      <c r="B3" s="1"/>
    </row>
    <row r="4" spans="1:8" ht="18.75" customHeight="1" x14ac:dyDescent="0.25">
      <c r="C4" s="14"/>
      <c r="D4" s="12"/>
      <c r="E4" s="11"/>
      <c r="F4" s="12"/>
    </row>
    <row r="5" spans="1:8" ht="18.75" customHeight="1" x14ac:dyDescent="0.25">
      <c r="C5" s="14"/>
      <c r="D5" s="12"/>
      <c r="E5" s="11"/>
      <c r="F5" s="12"/>
    </row>
    <row r="6" spans="1:8" ht="18.75" customHeight="1" x14ac:dyDescent="0.25">
      <c r="C6" s="14"/>
      <c r="D6" s="12"/>
      <c r="E6" s="11"/>
      <c r="F6" s="12"/>
    </row>
    <row r="7" spans="1:8" ht="18.75" customHeight="1" x14ac:dyDescent="0.25">
      <c r="C7" s="14"/>
      <c r="D7" s="12"/>
      <c r="E7" s="11"/>
      <c r="F7" s="12"/>
    </row>
    <row r="8" spans="1:8" ht="18.75" customHeight="1" x14ac:dyDescent="0.25">
      <c r="C8" s="14"/>
      <c r="D8" s="12"/>
      <c r="E8" s="11"/>
      <c r="F8" s="12"/>
    </row>
    <row r="9" spans="1:8" ht="18.75" customHeight="1" x14ac:dyDescent="0.25">
      <c r="C9" s="14"/>
      <c r="D9" s="12"/>
      <c r="E9" s="11"/>
      <c r="F9" s="12"/>
    </row>
    <row r="10" spans="1:8" x14ac:dyDescent="0.25">
      <c r="C10" s="14"/>
      <c r="D10" s="12"/>
      <c r="E10" s="11"/>
      <c r="F10" s="12"/>
    </row>
    <row r="11" spans="1:8" ht="42.75" customHeight="1" thickBot="1" x14ac:dyDescent="1">
      <c r="A11" s="12"/>
      <c r="B11" s="45">
        <f>НетнаСтойност</f>
        <v>159600</v>
      </c>
      <c r="C11" s="18"/>
      <c r="D11" s="46">
        <f>ОбщоАктиви</f>
        <v>380800</v>
      </c>
      <c r="E11" s="15"/>
      <c r="F11" s="13"/>
      <c r="G11" s="46">
        <f>ОбщоПасиви</f>
        <v>221200</v>
      </c>
    </row>
    <row r="12" spans="1:8" ht="33.75" customHeight="1" x14ac:dyDescent="0.5">
      <c r="B12" s="26" t="s">
        <v>59</v>
      </c>
      <c r="C12" s="21"/>
      <c r="D12" s="29" t="s">
        <v>55</v>
      </c>
      <c r="E12" s="19"/>
      <c r="F12" s="16"/>
      <c r="G12" s="29" t="s">
        <v>60</v>
      </c>
    </row>
    <row r="13" spans="1:8" ht="30.75" customHeight="1" thickBot="1" x14ac:dyDescent="0.35">
      <c r="C13" s="14"/>
      <c r="D13" s="47" t="s">
        <v>15</v>
      </c>
      <c r="E13" s="22"/>
      <c r="F13" s="23"/>
      <c r="G13" s="47" t="s">
        <v>18</v>
      </c>
    </row>
    <row r="14" spans="1:8" ht="30.75" customHeight="1" thickBot="1" x14ac:dyDescent="0.35">
      <c r="C14" s="14"/>
      <c r="D14" s="48" t="s">
        <v>43</v>
      </c>
      <c r="E14" s="22"/>
      <c r="F14" s="23"/>
      <c r="G14" s="47" t="s">
        <v>19</v>
      </c>
    </row>
    <row r="15" spans="1:8" ht="30.75" customHeight="1" thickBot="1" x14ac:dyDescent="0.35">
      <c r="C15" s="14"/>
      <c r="D15" s="48" t="s">
        <v>16</v>
      </c>
      <c r="E15" s="22"/>
      <c r="F15" s="23"/>
      <c r="G15" s="24"/>
    </row>
    <row r="16" spans="1:8" ht="30.75" customHeight="1" thickBot="1" x14ac:dyDescent="0.35">
      <c r="C16" s="14"/>
      <c r="D16" s="48" t="s">
        <v>17</v>
      </c>
      <c r="E16" s="22"/>
      <c r="F16" s="23"/>
      <c r="G16" s="24"/>
    </row>
    <row r="17" spans="3:6" ht="24.75" customHeight="1" x14ac:dyDescent="0.3">
      <c r="C17" s="14"/>
      <c r="D17" s="17"/>
      <c r="E17" s="20"/>
      <c r="F17" s="17"/>
    </row>
    <row r="18" spans="3:6" ht="24.75" customHeight="1" x14ac:dyDescent="0.3">
      <c r="C18" s="14"/>
      <c r="D18" s="17"/>
      <c r="E18" s="20"/>
      <c r="F18" s="17"/>
    </row>
    <row r="19" spans="3:6" ht="18.75" customHeight="1" x14ac:dyDescent="0.25">
      <c r="C19" s="14"/>
      <c r="D19" s="12"/>
      <c r="E19" s="11"/>
      <c r="F19" s="12"/>
    </row>
  </sheetData>
  <printOptions horizontalCentered="1"/>
  <pageMargins left="0.5" right="0.5" top="0.5" bottom="0.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6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style="1" customWidth="1"/>
    <col min="3" max="3" width="2.7109375" customWidth="1"/>
    <col min="4" max="4" width="41.5703125" customWidth="1"/>
    <col min="5" max="5" width="14.7109375" customWidth="1"/>
    <col min="6" max="6" width="5.5703125" customWidth="1"/>
    <col min="7" max="7" width="2.7109375" customWidth="1"/>
    <col min="8" max="8" width="31" customWidth="1"/>
    <col min="9" max="9" width="23.140625" customWidth="1"/>
    <col min="10" max="10" width="2.42578125" customWidth="1"/>
  </cols>
  <sheetData>
    <row r="2" spans="2:10" ht="28.5" customHeight="1" thickBot="1" x14ac:dyDescent="0.5">
      <c r="B2" s="35" t="s">
        <v>57</v>
      </c>
      <c r="C2" s="7"/>
      <c r="D2" s="7"/>
      <c r="E2" s="7"/>
      <c r="F2" s="7"/>
      <c r="G2" s="8"/>
      <c r="H2" s="28" t="s">
        <v>56</v>
      </c>
      <c r="I2" s="9"/>
      <c r="J2" t="s">
        <v>29</v>
      </c>
    </row>
    <row r="3" spans="2:10" ht="34.5" customHeight="1" thickTop="1" x14ac:dyDescent="0.25"/>
    <row r="4" spans="2:10" ht="18.75" customHeight="1" x14ac:dyDescent="0.25">
      <c r="C4" s="30" t="s">
        <v>29</v>
      </c>
      <c r="D4" s="30" t="s">
        <v>15</v>
      </c>
      <c r="E4" s="31" t="s">
        <v>30</v>
      </c>
      <c r="G4" s="30" t="s">
        <v>29</v>
      </c>
      <c r="H4" s="30" t="s">
        <v>17</v>
      </c>
      <c r="I4" s="31" t="s">
        <v>30</v>
      </c>
    </row>
    <row r="5" spans="2:10" ht="18.75" customHeight="1" x14ac:dyDescent="0.25">
      <c r="C5" s="30"/>
      <c r="D5" s="30" t="s">
        <v>20</v>
      </c>
      <c r="E5" s="32">
        <v>2000</v>
      </c>
      <c r="G5" s="30"/>
      <c r="H5" s="30" t="s">
        <v>31</v>
      </c>
      <c r="I5" s="32">
        <v>233000</v>
      </c>
    </row>
    <row r="6" spans="2:10" ht="18.75" customHeight="1" x14ac:dyDescent="0.25">
      <c r="C6" s="30"/>
      <c r="D6" s="30" t="s">
        <v>21</v>
      </c>
      <c r="E6" s="32">
        <v>2500</v>
      </c>
      <c r="G6" s="30"/>
      <c r="H6" s="30" t="s">
        <v>32</v>
      </c>
      <c r="I6" s="32"/>
    </row>
    <row r="7" spans="2:10" ht="18.75" customHeight="1" x14ac:dyDescent="0.25">
      <c r="C7" s="30"/>
      <c r="D7" s="30" t="s">
        <v>22</v>
      </c>
      <c r="E7" s="32">
        <v>4000</v>
      </c>
      <c r="G7" s="30"/>
      <c r="H7" s="30" t="s">
        <v>33</v>
      </c>
      <c r="I7" s="32"/>
    </row>
    <row r="8" spans="2:10" ht="18.75" customHeight="1" x14ac:dyDescent="0.25">
      <c r="C8" s="30"/>
      <c r="D8" s="30" t="s">
        <v>23</v>
      </c>
      <c r="E8" s="32">
        <v>3300</v>
      </c>
      <c r="G8" s="30"/>
      <c r="H8" s="30" t="s">
        <v>34</v>
      </c>
      <c r="I8" s="32">
        <v>32000</v>
      </c>
    </row>
    <row r="9" spans="2:10" ht="18.75" customHeight="1" x14ac:dyDescent="0.25">
      <c r="C9" s="30"/>
      <c r="D9" s="30" t="s">
        <v>24</v>
      </c>
      <c r="E9" s="32">
        <v>7000</v>
      </c>
      <c r="G9" s="30"/>
      <c r="H9" s="30" t="s">
        <v>35</v>
      </c>
      <c r="I9" s="32">
        <v>10000</v>
      </c>
    </row>
    <row r="10" spans="2:10" ht="18.75" customHeight="1" x14ac:dyDescent="0.25">
      <c r="C10" s="30"/>
      <c r="D10" s="30" t="s">
        <v>25</v>
      </c>
      <c r="E10" s="32"/>
      <c r="G10" s="30"/>
      <c r="H10" s="30" t="s">
        <v>36</v>
      </c>
      <c r="I10" s="32"/>
    </row>
    <row r="11" spans="2:10" ht="18.75" customHeight="1" x14ac:dyDescent="0.25">
      <c r="C11" s="30"/>
      <c r="D11" s="30" t="s">
        <v>26</v>
      </c>
      <c r="E11" s="32"/>
      <c r="G11" s="30"/>
      <c r="H11" s="30" t="s">
        <v>37</v>
      </c>
      <c r="I11" s="32">
        <v>1500</v>
      </c>
    </row>
    <row r="12" spans="2:10" ht="18.75" customHeight="1" x14ac:dyDescent="0.25">
      <c r="B12" s="55">
        <f>ОбщоАктиви</f>
        <v>380800</v>
      </c>
      <c r="C12" s="30"/>
      <c r="D12" s="30" t="s">
        <v>27</v>
      </c>
      <c r="E12" s="32">
        <v>24500</v>
      </c>
      <c r="I12" s="38"/>
    </row>
    <row r="13" spans="2:10" ht="18.75" customHeight="1" x14ac:dyDescent="0.25">
      <c r="B13" s="55"/>
      <c r="C13" s="41"/>
      <c r="D13" s="41" t="s">
        <v>28</v>
      </c>
      <c r="E13" s="42">
        <f>SUBTOTAL(109,тблПаричниСредства[СТОЙНОСТ])</f>
        <v>43300</v>
      </c>
      <c r="G13" s="41"/>
      <c r="H13" s="41" t="s">
        <v>28</v>
      </c>
      <c r="I13" s="42">
        <f>SUBTOTAL(109,тблЛични[СТОЙНОСТ])</f>
        <v>276500</v>
      </c>
    </row>
    <row r="14" spans="2:10" ht="18.75" customHeight="1" x14ac:dyDescent="0.25">
      <c r="B14" s="56" t="s">
        <v>55</v>
      </c>
      <c r="C14" s="36"/>
      <c r="D14" s="36"/>
      <c r="E14" s="37"/>
      <c r="G14" s="36"/>
      <c r="H14" s="36"/>
      <c r="I14" s="37"/>
    </row>
    <row r="15" spans="2:10" ht="18.75" customHeight="1" x14ac:dyDescent="0.25">
      <c r="B15" s="56"/>
      <c r="C15" s="54"/>
      <c r="D15" s="54"/>
      <c r="E15" s="54"/>
      <c r="G15" s="54"/>
      <c r="H15" s="54"/>
      <c r="I15" s="54"/>
    </row>
    <row r="16" spans="2:10" ht="18.75" customHeight="1" x14ac:dyDescent="0.25">
      <c r="B16" s="10"/>
    </row>
    <row r="17" spans="2:9" ht="18.75" customHeight="1" x14ac:dyDescent="0.25">
      <c r="B17" s="6"/>
      <c r="C17" s="30" t="s">
        <v>29</v>
      </c>
      <c r="D17" s="30" t="s">
        <v>43</v>
      </c>
      <c r="E17" s="31" t="s">
        <v>30</v>
      </c>
      <c r="G17" s="30" t="s">
        <v>29</v>
      </c>
      <c r="H17" s="30" t="s">
        <v>16</v>
      </c>
      <c r="I17" s="31" t="s">
        <v>30</v>
      </c>
    </row>
    <row r="18" spans="2:9" ht="18.75" customHeight="1" x14ac:dyDescent="0.25">
      <c r="C18" s="30"/>
      <c r="D18" s="30" t="s">
        <v>38</v>
      </c>
      <c r="E18" s="32">
        <v>15000</v>
      </c>
      <c r="G18" s="30"/>
      <c r="H18" s="30" t="s">
        <v>44</v>
      </c>
      <c r="I18" s="32"/>
    </row>
    <row r="19" spans="2:9" ht="18.75" customHeight="1" x14ac:dyDescent="0.25">
      <c r="C19" s="30"/>
      <c r="D19" s="30" t="s">
        <v>39</v>
      </c>
      <c r="E19" s="32"/>
      <c r="G19" s="30"/>
      <c r="H19" s="30" t="s">
        <v>45</v>
      </c>
      <c r="I19" s="32"/>
    </row>
    <row r="20" spans="2:9" ht="18.75" customHeight="1" x14ac:dyDescent="0.25">
      <c r="C20" s="30"/>
      <c r="D20" s="30" t="s">
        <v>40</v>
      </c>
      <c r="E20" s="32"/>
      <c r="G20" s="30"/>
      <c r="H20" s="30" t="s">
        <v>46</v>
      </c>
      <c r="I20" s="32"/>
    </row>
    <row r="21" spans="2:9" ht="18.75" customHeight="1" x14ac:dyDescent="0.25">
      <c r="C21" s="30"/>
      <c r="D21" s="30" t="s">
        <v>41</v>
      </c>
      <c r="E21" s="32"/>
      <c r="G21" s="30"/>
      <c r="H21" s="30" t="s">
        <v>3</v>
      </c>
      <c r="I21" s="32">
        <v>46000</v>
      </c>
    </row>
    <row r="22" spans="2:9" ht="18.75" customHeight="1" x14ac:dyDescent="0.25">
      <c r="C22" s="30"/>
      <c r="D22" s="30" t="s">
        <v>42</v>
      </c>
      <c r="E22" s="32"/>
      <c r="G22" s="30"/>
      <c r="H22" s="30" t="s">
        <v>4</v>
      </c>
      <c r="I22" s="32"/>
    </row>
    <row r="23" spans="2:9" ht="18.75" customHeight="1" x14ac:dyDescent="0.25">
      <c r="C23" s="30"/>
      <c r="D23" s="30"/>
      <c r="E23" s="32"/>
      <c r="G23" s="30"/>
      <c r="H23" s="30" t="s">
        <v>5</v>
      </c>
      <c r="I23" s="32"/>
    </row>
    <row r="24" spans="2:9" ht="18.75" customHeight="1" x14ac:dyDescent="0.25">
      <c r="C24" s="41"/>
      <c r="D24" s="41" t="s">
        <v>28</v>
      </c>
      <c r="E24" s="42">
        <f>SUBTOTAL(109,тблИнвестиции[СТОЙНОСТ])</f>
        <v>15000</v>
      </c>
      <c r="G24" s="41"/>
      <c r="H24" s="41" t="s">
        <v>28</v>
      </c>
      <c r="I24" s="42">
        <f>SUBTOTAL(109,тблПенсиониране[СТОЙНОСТ])</f>
        <v>46000</v>
      </c>
    </row>
    <row r="25" spans="2:9" ht="18.75" customHeight="1" x14ac:dyDescent="0.25">
      <c r="C25" s="33"/>
      <c r="D25" s="33"/>
      <c r="E25" s="34"/>
      <c r="G25" s="33"/>
      <c r="H25" s="33"/>
      <c r="I25" s="34"/>
    </row>
    <row r="26" spans="2:9" ht="18.75" customHeight="1" x14ac:dyDescent="0.25">
      <c r="C26" s="54"/>
      <c r="D26" s="54"/>
      <c r="E26" s="54"/>
      <c r="G26" s="54"/>
      <c r="H26" s="54"/>
      <c r="I26" s="54"/>
    </row>
  </sheetData>
  <mergeCells count="6">
    <mergeCell ref="G26:I26"/>
    <mergeCell ref="B12:B13"/>
    <mergeCell ref="B14:B15"/>
    <mergeCell ref="C15:E15"/>
    <mergeCell ref="G15:I15"/>
    <mergeCell ref="C26:E26"/>
  </mergeCells>
  <printOptions horizontalCentered="1"/>
  <pageMargins left="0.7" right="0.7" top="0.75" bottom="0.75" header="0.3" footer="0.3"/>
  <pageSetup paperSize="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6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7109375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7.5703125" customWidth="1"/>
    <col min="10" max="10" width="2.42578125" customWidth="1"/>
    <col min="17" max="17" width="21.7109375" customWidth="1"/>
  </cols>
  <sheetData>
    <row r="2" spans="2:10" ht="28.5" customHeight="1" thickBot="1" x14ac:dyDescent="0.5">
      <c r="B2" s="35" t="s">
        <v>58</v>
      </c>
      <c r="C2" s="7"/>
      <c r="D2" s="7"/>
      <c r="E2" s="9"/>
      <c r="F2" s="7"/>
      <c r="G2" s="25"/>
      <c r="H2" s="28" t="s">
        <v>56</v>
      </c>
      <c r="I2" s="7"/>
      <c r="J2" t="s">
        <v>29</v>
      </c>
    </row>
    <row r="3" spans="2:10" ht="34.5" customHeight="1" thickTop="1" x14ac:dyDescent="0.25">
      <c r="B3" s="1"/>
    </row>
    <row r="4" spans="2:10" ht="18.75" customHeight="1" x14ac:dyDescent="0.25">
      <c r="C4" s="30" t="s">
        <v>29</v>
      </c>
      <c r="D4" s="30" t="s">
        <v>18</v>
      </c>
      <c r="E4" s="31" t="s">
        <v>47</v>
      </c>
      <c r="G4" s="30" t="s">
        <v>29</v>
      </c>
      <c r="H4" s="30" t="s">
        <v>19</v>
      </c>
      <c r="I4" s="31" t="s">
        <v>47</v>
      </c>
    </row>
    <row r="5" spans="2:10" ht="18.75" customHeight="1" x14ac:dyDescent="0.25">
      <c r="C5" s="30"/>
      <c r="D5" s="30" t="s">
        <v>48</v>
      </c>
      <c r="E5" s="39">
        <v>1200</v>
      </c>
      <c r="G5" s="30"/>
      <c r="H5" s="30" t="s">
        <v>8</v>
      </c>
      <c r="I5" s="32">
        <v>14500</v>
      </c>
    </row>
    <row r="6" spans="2:10" ht="18.75" customHeight="1" x14ac:dyDescent="0.25">
      <c r="C6" s="30"/>
      <c r="D6" s="30" t="s">
        <v>49</v>
      </c>
      <c r="E6" s="40">
        <v>3000</v>
      </c>
      <c r="G6" s="30"/>
      <c r="H6" s="30" t="s">
        <v>9</v>
      </c>
      <c r="I6" s="32"/>
    </row>
    <row r="7" spans="2:10" ht="18.75" customHeight="1" x14ac:dyDescent="0.25">
      <c r="C7" s="30"/>
      <c r="D7" s="30" t="s">
        <v>50</v>
      </c>
      <c r="E7" s="39">
        <v>17500</v>
      </c>
      <c r="G7" s="30"/>
      <c r="H7" s="30" t="s">
        <v>10</v>
      </c>
      <c r="I7" s="32"/>
    </row>
    <row r="8" spans="2:10" ht="18.75" customHeight="1" x14ac:dyDescent="0.25">
      <c r="C8" s="30"/>
      <c r="D8" s="30" t="s">
        <v>51</v>
      </c>
      <c r="E8" s="32"/>
      <c r="G8" s="30"/>
      <c r="H8" s="30" t="s">
        <v>11</v>
      </c>
      <c r="I8" s="32">
        <v>144000</v>
      </c>
    </row>
    <row r="9" spans="2:10" ht="18.75" customHeight="1" x14ac:dyDescent="0.25">
      <c r="C9" s="30"/>
      <c r="D9" s="30" t="s">
        <v>52</v>
      </c>
      <c r="E9" s="32"/>
      <c r="G9" s="30"/>
      <c r="H9" s="30" t="s">
        <v>12</v>
      </c>
      <c r="I9" s="32">
        <v>21000</v>
      </c>
    </row>
    <row r="10" spans="2:10" ht="18.75" customHeight="1" x14ac:dyDescent="0.25">
      <c r="C10" s="30"/>
      <c r="D10" s="30" t="s">
        <v>53</v>
      </c>
      <c r="E10" s="32">
        <v>8000</v>
      </c>
      <c r="G10" s="30"/>
      <c r="H10" s="30" t="s">
        <v>13</v>
      </c>
      <c r="I10" s="32"/>
    </row>
    <row r="11" spans="2:10" ht="18.75" customHeight="1" x14ac:dyDescent="0.25">
      <c r="C11" s="30"/>
      <c r="D11" s="30" t="s">
        <v>54</v>
      </c>
      <c r="E11" s="32">
        <v>6000</v>
      </c>
      <c r="G11" s="30"/>
      <c r="H11" s="30" t="s">
        <v>6</v>
      </c>
      <c r="I11" s="32">
        <v>4000</v>
      </c>
    </row>
    <row r="12" spans="2:10" ht="18.75" customHeight="1" x14ac:dyDescent="0.25">
      <c r="B12" s="55">
        <f>ОбщоПасиви</f>
        <v>221200</v>
      </c>
      <c r="E12" s="38"/>
      <c r="G12" s="30"/>
      <c r="H12" s="30" t="s">
        <v>7</v>
      </c>
      <c r="I12" s="32">
        <v>2000</v>
      </c>
    </row>
    <row r="13" spans="2:10" ht="18.75" customHeight="1" x14ac:dyDescent="0.25">
      <c r="B13" s="55"/>
      <c r="C13" s="43"/>
      <c r="D13" s="41" t="s">
        <v>28</v>
      </c>
      <c r="E13" s="42">
        <f>SUBTOTAL(109,тблНеобезпечени[ДЪЛЖИМО])</f>
        <v>35700</v>
      </c>
      <c r="G13" s="43"/>
      <c r="H13" s="41" t="s">
        <v>28</v>
      </c>
      <c r="I13" s="42">
        <f>SUBTOTAL(109,тблОбезпечени[ДЪЛЖИМО])</f>
        <v>185500</v>
      </c>
    </row>
    <row r="14" spans="2:10" ht="18.75" customHeight="1" x14ac:dyDescent="0.25">
      <c r="B14" s="56" t="s">
        <v>55</v>
      </c>
      <c r="C14" s="30"/>
      <c r="D14" s="33"/>
      <c r="E14" s="34"/>
      <c r="G14" s="30"/>
      <c r="H14" s="33"/>
      <c r="I14" s="34"/>
    </row>
    <row r="15" spans="2:10" ht="18.75" customHeight="1" x14ac:dyDescent="0.25">
      <c r="B15" s="56"/>
    </row>
    <row r="16" spans="2:10" ht="18.75" customHeight="1" x14ac:dyDescent="0.25">
      <c r="E16" s="39"/>
    </row>
  </sheetData>
  <mergeCells count="2">
    <mergeCell ref="B12:B13"/>
    <mergeCell ref="B14:B15"/>
  </mergeCells>
  <printOptions horizontalCentered="1"/>
  <pageMargins left="0.7" right="0.7" top="0.75" bottom="0.75" header="0.3" footer="0.3"/>
  <pageSetup paperSize="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4"/>
  <sheetViews>
    <sheetView workbookViewId="0"/>
  </sheetViews>
  <sheetFormatPr defaultColWidth="6.5703125" defaultRowHeight="12.75" x14ac:dyDescent="0.25"/>
  <cols>
    <col min="2" max="2" width="23.28515625" customWidth="1"/>
    <col min="3" max="3" width="22.85546875" customWidth="1"/>
  </cols>
  <sheetData>
    <row r="2" spans="2:3" x14ac:dyDescent="0.25">
      <c r="B2" t="s">
        <v>14</v>
      </c>
    </row>
    <row r="11" spans="2:3" ht="15.75" x14ac:dyDescent="0.3">
      <c r="B11" s="5" t="str">
        <f>тблПаричниСредства[[#Headers],[ПАРИЧНИ СРЕДСТВА]]</f>
        <v>ПАРИЧНИ СРЕДСТВА</v>
      </c>
      <c r="C11" s="49">
        <f>SUM(тблПаричниСредства[СТОЙНОСТ])</f>
        <v>43300</v>
      </c>
    </row>
    <row r="12" spans="2:3" ht="15.75" x14ac:dyDescent="0.3">
      <c r="B12" s="5" t="str">
        <f>тблИнвестиции[[#Headers],[СТОЙНОСТ]]</f>
        <v>СТОЙНОСТ</v>
      </c>
      <c r="C12" s="49">
        <f>SUM(тблИнвестиции[СТОЙНОСТ])</f>
        <v>15000</v>
      </c>
    </row>
    <row r="13" spans="2:3" ht="15.75" x14ac:dyDescent="0.3">
      <c r="B13" s="5" t="str">
        <f>тблПенсиониране[[#Headers],[ПЕНСИОНИРАНЕ]]</f>
        <v>ПЕНСИОНИРАНЕ</v>
      </c>
      <c r="C13" s="49">
        <f>SUM(тблПенсиониране[СТОЙНОСТ])</f>
        <v>46000</v>
      </c>
    </row>
    <row r="14" spans="2:3" ht="15.75" x14ac:dyDescent="0.3">
      <c r="B14" s="5" t="str">
        <f>тблЛични[[#Headers],[ЛИЧНИ]]</f>
        <v>ЛИЧНИ</v>
      </c>
      <c r="C14" s="49">
        <f>SUM(тблЛични[СТОЙНОСТ])</f>
        <v>276500</v>
      </c>
    </row>
    <row r="15" spans="2:3" ht="15.75" x14ac:dyDescent="0.3">
      <c r="B15" s="3" t="s">
        <v>0</v>
      </c>
      <c r="C15" s="50">
        <f>SUM(тблПаричниСредства[СТОЙНОСТ],тблИнвестиции[СТОЙНОСТ],тблПенсиониране[СТОЙНОСТ],тблЛични[СТОЙНОСТ])</f>
        <v>380800</v>
      </c>
    </row>
    <row r="16" spans="2:3" x14ac:dyDescent="0.25">
      <c r="C16" s="51"/>
    </row>
    <row r="17" spans="2:3" x14ac:dyDescent="0.25">
      <c r="C17" s="51"/>
    </row>
    <row r="18" spans="2:3" ht="15.75" x14ac:dyDescent="0.3">
      <c r="B18" s="5" t="str">
        <f>тблНеобезпечени[[#Headers],[НЕОБЕЗПЕЧЕНИ]]</f>
        <v>НЕОБЕЗПЕЧЕНИ</v>
      </c>
      <c r="C18" s="49">
        <f>SUM(тблНеобезпечени[ДЪЛЖИМО])</f>
        <v>35700</v>
      </c>
    </row>
    <row r="19" spans="2:3" ht="15.75" x14ac:dyDescent="0.3">
      <c r="B19" s="5" t="str">
        <f>тблОбезпечени[[#Headers],[ОБЕЗПЕЧЕНИ]]</f>
        <v>ОБЕЗПЕЧЕНИ</v>
      </c>
      <c r="C19" s="49">
        <f>SUM(тблОбезпечени[ДЪЛЖИМО])</f>
        <v>185500</v>
      </c>
    </row>
    <row r="20" spans="2:3" ht="15.75" x14ac:dyDescent="0.3">
      <c r="B20" s="3" t="s">
        <v>1</v>
      </c>
      <c r="C20" s="50">
        <f>SUM(тблНеобезпечени[ДЪЛЖИМО],тблОбезпечени[ДЪЛЖИМО])</f>
        <v>221200</v>
      </c>
    </row>
    <row r="21" spans="2:3" x14ac:dyDescent="0.25">
      <c r="C21" s="51"/>
    </row>
    <row r="22" spans="2:3" x14ac:dyDescent="0.25">
      <c r="B22" s="2"/>
      <c r="C22" s="52"/>
    </row>
    <row r="23" spans="2:3" ht="15.75" x14ac:dyDescent="0.3">
      <c r="B23" s="4" t="s">
        <v>2</v>
      </c>
      <c r="C23" s="53">
        <f>C15-C20</f>
        <v>159600</v>
      </c>
    </row>
    <row r="24" spans="2:3" x14ac:dyDescent="0.25">
      <c r="C24" s="4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fc403f3-6638-4b0f-a325-695180172705">english</DirectSourceMarket>
    <ApprovalStatus xmlns="4fc403f3-6638-4b0f-a325-695180172705">InProgress</ApprovalStatus>
    <MarketSpecific xmlns="4fc403f3-6638-4b0f-a325-695180172705">false</MarketSpecific>
    <LocComments xmlns="4fc403f3-6638-4b0f-a325-695180172705" xsi:nil="true"/>
    <ThumbnailAssetId xmlns="4fc403f3-6638-4b0f-a325-695180172705" xsi:nil="true"/>
    <PrimaryImageGen xmlns="4fc403f3-6638-4b0f-a325-695180172705">true</PrimaryImageGen>
    <LegacyData xmlns="4fc403f3-6638-4b0f-a325-695180172705" xsi:nil="true"/>
    <LocRecommendedHandoff xmlns="4fc403f3-6638-4b0f-a325-695180172705" xsi:nil="true"/>
    <BusinessGroup xmlns="4fc403f3-6638-4b0f-a325-695180172705" xsi:nil="true"/>
    <BlockPublish xmlns="4fc403f3-6638-4b0f-a325-695180172705">false</BlockPublish>
    <TPFriendlyName xmlns="4fc403f3-6638-4b0f-a325-695180172705" xsi:nil="true"/>
    <NumericId xmlns="4fc403f3-6638-4b0f-a325-695180172705" xsi:nil="true"/>
    <APEditor xmlns="4fc403f3-6638-4b0f-a325-695180172705">
      <UserInfo>
        <DisplayName/>
        <AccountId xsi:nil="true"/>
        <AccountType/>
      </UserInfo>
    </APEditor>
    <SourceTitle xmlns="4fc403f3-6638-4b0f-a325-695180172705" xsi:nil="true"/>
    <OpenTemplate xmlns="4fc403f3-6638-4b0f-a325-695180172705">true</OpenTemplate>
    <UALocComments xmlns="4fc403f3-6638-4b0f-a325-695180172705" xsi:nil="true"/>
    <ParentAssetId xmlns="4fc403f3-6638-4b0f-a325-695180172705" xsi:nil="true"/>
    <IntlLangReviewDate xmlns="4fc403f3-6638-4b0f-a325-695180172705" xsi:nil="true"/>
    <FeatureTagsTaxHTField0 xmlns="4fc403f3-6638-4b0f-a325-695180172705">
      <Terms xmlns="http://schemas.microsoft.com/office/infopath/2007/PartnerControls"/>
    </FeatureTagsTaxHTField0>
    <PublishStatusLookup xmlns="4fc403f3-6638-4b0f-a325-695180172705">
      <Value>208425</Value>
    </PublishStatusLookup>
    <Providers xmlns="4fc403f3-6638-4b0f-a325-695180172705" xsi:nil="true"/>
    <MachineTranslated xmlns="4fc403f3-6638-4b0f-a325-695180172705">false</MachineTranslated>
    <OriginalSourceMarket xmlns="4fc403f3-6638-4b0f-a325-695180172705">english</OriginalSourceMarket>
    <APDescription xmlns="4fc403f3-6638-4b0f-a325-695180172705">Ever wanted to know how much you're worth? This easy to use template will calculate that for you. Simply input your assets and liabilities and visually see the results.
</APDescription>
    <ClipArtFilename xmlns="4fc403f3-6638-4b0f-a325-695180172705" xsi:nil="true"/>
    <ContentItem xmlns="4fc403f3-6638-4b0f-a325-695180172705" xsi:nil="true"/>
    <TPInstallLocation xmlns="4fc403f3-6638-4b0f-a325-695180172705" xsi:nil="true"/>
    <PublishTargets xmlns="4fc403f3-6638-4b0f-a325-695180172705">OfficeOnlineVNext</PublishTargets>
    <TimesCloned xmlns="4fc403f3-6638-4b0f-a325-695180172705" xsi:nil="true"/>
    <AssetStart xmlns="4fc403f3-6638-4b0f-a325-695180172705">2011-12-14T23:39:00+00:00</AssetStart>
    <Provider xmlns="4fc403f3-6638-4b0f-a325-695180172705" xsi:nil="true"/>
    <AcquiredFrom xmlns="4fc403f3-6638-4b0f-a325-695180172705">Internal MS</AcquiredFrom>
    <FriendlyTitle xmlns="4fc403f3-6638-4b0f-a325-695180172705" xsi:nil="true"/>
    <LastHandOff xmlns="4fc403f3-6638-4b0f-a325-695180172705" xsi:nil="true"/>
    <TPClientViewer xmlns="4fc403f3-6638-4b0f-a325-695180172705" xsi:nil="true"/>
    <UACurrentWords xmlns="4fc403f3-6638-4b0f-a325-695180172705" xsi:nil="true"/>
    <ArtSampleDocs xmlns="4fc403f3-6638-4b0f-a325-695180172705" xsi:nil="true"/>
    <UALocRecommendation xmlns="4fc403f3-6638-4b0f-a325-695180172705">Localize</UALocRecommendation>
    <Manager xmlns="4fc403f3-6638-4b0f-a325-695180172705" xsi:nil="true"/>
    <ShowIn xmlns="4fc403f3-6638-4b0f-a325-695180172705">Show everywhere</ShowIn>
    <UANotes xmlns="4fc403f3-6638-4b0f-a325-695180172705" xsi:nil="true"/>
    <TemplateStatus xmlns="4fc403f3-6638-4b0f-a325-695180172705">Complete</TemplateStatus>
    <InternalTagsTaxHTField0 xmlns="4fc403f3-6638-4b0f-a325-695180172705">
      <Terms xmlns="http://schemas.microsoft.com/office/infopath/2007/PartnerControls"/>
    </InternalTagsTaxHTField0>
    <CSXHash xmlns="4fc403f3-6638-4b0f-a325-695180172705" xsi:nil="true"/>
    <Downloads xmlns="4fc403f3-6638-4b0f-a325-695180172705">0</Downloads>
    <VoteCount xmlns="4fc403f3-6638-4b0f-a325-695180172705" xsi:nil="true"/>
    <OOCacheId xmlns="4fc403f3-6638-4b0f-a325-695180172705" xsi:nil="true"/>
    <IsDeleted xmlns="4fc403f3-6638-4b0f-a325-695180172705">false</IsDeleted>
    <AssetExpire xmlns="4fc403f3-6638-4b0f-a325-695180172705">2035-01-01T08:00:00+00:00</AssetExpire>
    <DSATActionTaken xmlns="4fc403f3-6638-4b0f-a325-695180172705" xsi:nil="true"/>
    <CSXSubmissionMarket xmlns="4fc403f3-6638-4b0f-a325-695180172705" xsi:nil="true"/>
    <TPExecutable xmlns="4fc403f3-6638-4b0f-a325-695180172705" xsi:nil="true"/>
    <SubmitterId xmlns="4fc403f3-6638-4b0f-a325-695180172705" xsi:nil="true"/>
    <EditorialTags xmlns="4fc403f3-6638-4b0f-a325-695180172705" xsi:nil="true"/>
    <ApprovalLog xmlns="4fc403f3-6638-4b0f-a325-695180172705" xsi:nil="true"/>
    <AssetType xmlns="4fc403f3-6638-4b0f-a325-695180172705">TP</AssetType>
    <BugNumber xmlns="4fc403f3-6638-4b0f-a325-695180172705" xsi:nil="true"/>
    <CSXSubmissionDate xmlns="4fc403f3-6638-4b0f-a325-695180172705" xsi:nil="true"/>
    <CSXUpdate xmlns="4fc403f3-6638-4b0f-a325-695180172705">false</CSXUpdate>
    <Milestone xmlns="4fc403f3-6638-4b0f-a325-695180172705" xsi:nil="true"/>
    <RecommendationsModifier xmlns="4fc403f3-6638-4b0f-a325-695180172705" xsi:nil="true"/>
    <OriginAsset xmlns="4fc403f3-6638-4b0f-a325-695180172705" xsi:nil="true"/>
    <TPComponent xmlns="4fc403f3-6638-4b0f-a325-695180172705" xsi:nil="true"/>
    <AssetId xmlns="4fc403f3-6638-4b0f-a325-695180172705">TP102802355</AssetId>
    <IntlLocPriority xmlns="4fc403f3-6638-4b0f-a325-695180172705" xsi:nil="true"/>
    <PolicheckWords xmlns="4fc403f3-6638-4b0f-a325-695180172705" xsi:nil="true"/>
    <TPLaunchHelpLink xmlns="4fc403f3-6638-4b0f-a325-695180172705" xsi:nil="true"/>
    <TPApplication xmlns="4fc403f3-6638-4b0f-a325-695180172705" xsi:nil="true"/>
    <CrawlForDependencies xmlns="4fc403f3-6638-4b0f-a325-695180172705">false</CrawlForDependencies>
    <HandoffToMSDN xmlns="4fc403f3-6638-4b0f-a325-695180172705" xsi:nil="true"/>
    <PlannedPubDate xmlns="4fc403f3-6638-4b0f-a325-695180172705" xsi:nil="true"/>
    <IntlLangReviewer xmlns="4fc403f3-6638-4b0f-a325-695180172705" xsi:nil="true"/>
    <TrustLevel xmlns="4fc403f3-6638-4b0f-a325-695180172705">1 Microsoft Managed Content</TrustLevel>
    <LocLastLocAttemptVersionLookup xmlns="4fc403f3-6638-4b0f-a325-695180172705">712748</LocLastLocAttemptVersionLookup>
    <IsSearchable xmlns="4fc403f3-6638-4b0f-a325-695180172705">true</IsSearchable>
    <TemplateTemplateType xmlns="4fc403f3-6638-4b0f-a325-695180172705">Excel 2007 Default</TemplateTemplateType>
    <CampaignTagsTaxHTField0 xmlns="4fc403f3-6638-4b0f-a325-695180172705">
      <Terms xmlns="http://schemas.microsoft.com/office/infopath/2007/PartnerControls"/>
    </CampaignTagsTaxHTField0>
    <TPNamespace xmlns="4fc403f3-6638-4b0f-a325-695180172705" xsi:nil="true"/>
    <TaxCatchAll xmlns="4fc403f3-6638-4b0f-a325-695180172705"/>
    <Markets xmlns="4fc403f3-6638-4b0f-a325-695180172705"/>
    <UAProjectedTotalWords xmlns="4fc403f3-6638-4b0f-a325-695180172705" xsi:nil="true"/>
    <IntlLangReview xmlns="4fc403f3-6638-4b0f-a325-695180172705">false</IntlLangReview>
    <OutputCachingOn xmlns="4fc403f3-6638-4b0f-a325-695180172705">false</OutputCachingOn>
    <APAuthor xmlns="4fc403f3-6638-4b0f-a325-695180172705">
      <UserInfo>
        <DisplayName>REDMOND\v-aptall</DisplayName>
        <AccountId>2566</AccountId>
        <AccountType/>
      </UserInfo>
    </APAuthor>
    <LocManualTestRequired xmlns="4fc403f3-6638-4b0f-a325-695180172705">false</LocManualTestRequired>
    <TPCommandLine xmlns="4fc403f3-6638-4b0f-a325-695180172705" xsi:nil="true"/>
    <TPAppVersion xmlns="4fc403f3-6638-4b0f-a325-695180172705" xsi:nil="true"/>
    <EditorialStatus xmlns="4fc403f3-6638-4b0f-a325-695180172705">Complete</EditorialStatus>
    <LastModifiedDateTime xmlns="4fc403f3-6638-4b0f-a325-695180172705" xsi:nil="true"/>
    <ScenarioTagsTaxHTField0 xmlns="4fc403f3-6638-4b0f-a325-695180172705">
      <Terms xmlns="http://schemas.microsoft.com/office/infopath/2007/PartnerControls"/>
    </ScenarioTagsTaxHTField0>
    <OriginalRelease xmlns="4fc403f3-6638-4b0f-a325-695180172705">14</OriginalRelease>
    <TPLaunchHelpLinkType xmlns="4fc403f3-6638-4b0f-a325-695180172705">Template</TPLaunchHelpLinkType>
    <LocalizationTagsTaxHTField0 xmlns="4fc403f3-6638-4b0f-a325-695180172705">
      <Terms xmlns="http://schemas.microsoft.com/office/infopath/2007/PartnerControls"/>
    </LocalizationTagsTaxHTField0>
    <LocMarketGroupTiers2 xmlns="4fc403f3-6638-4b0f-a325-695180172705" xsi:nil="true"/>
  </documentManagement>
</p:properties>
</file>

<file path=customXml/itemProps1.xml><?xml version="1.0" encoding="utf-8"?>
<ds:datastoreItem xmlns:ds="http://schemas.openxmlformats.org/officeDocument/2006/customXml" ds:itemID="{A8C0DC7F-0BE0-4F6B-9C0D-85BD598A7F50}"/>
</file>

<file path=customXml/itemProps2.xml><?xml version="1.0" encoding="utf-8"?>
<ds:datastoreItem xmlns:ds="http://schemas.openxmlformats.org/officeDocument/2006/customXml" ds:itemID="{031C7428-872F-434A-B4B2-5BCE7263B64F}"/>
</file>

<file path=customXml/itemProps3.xml><?xml version="1.0" encoding="utf-8"?>
<ds:datastoreItem xmlns:ds="http://schemas.openxmlformats.org/officeDocument/2006/customXml" ds:itemID="{F68118F0-35A9-4582-87DB-DC248FAB8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4</vt:i4>
      </vt:variant>
    </vt:vector>
  </HeadingPairs>
  <TitlesOfParts>
    <vt:vector size="8" baseType="lpstr">
      <vt:lpstr>Табло</vt:lpstr>
      <vt:lpstr>Активи</vt:lpstr>
      <vt:lpstr>Пасиви</vt:lpstr>
      <vt:lpstr>изчисления</vt:lpstr>
      <vt:lpstr>НетнаСтойност</vt:lpstr>
      <vt:lpstr>Табло!Област_печат</vt:lpstr>
      <vt:lpstr>ОбщоАктиви</vt:lpstr>
      <vt:lpstr>ОбщоПасиви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2011-09-13T18:49:56Z</dcterms:created>
  <dcterms:modified xsi:type="dcterms:W3CDTF">2012-06-29T08:02:51Z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0x01010077D6477B49DEA6468EC6760640DBD86104009BBABD6BD604BA4782DF6C0D22726446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