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1.xml" ContentType="application/vnd.openxmlformats-officedocument.theme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tables/table12.xml" ContentType="application/vnd.openxmlformats-officedocument.spreadsheetml.table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bg-BG\"/>
    </mc:Choice>
  </mc:AlternateContent>
  <bookViews>
    <workbookView xWindow="0" yWindow="0" windowWidth="28740" windowHeight="9750"/>
  </bookViews>
  <sheets>
    <sheet name="Фактура за услуги" sheetId="1" r:id="rId1"/>
    <sheet name="Клиенти" sheetId="3" r:id="rId2"/>
  </sheets>
  <definedNames>
    <definedName name="Депозит">'Фактура за услуги'!$H$17</definedName>
    <definedName name="Заглавие2">СписъкКлиенти[[#Headers],[Име на фирма]]</definedName>
    <definedName name="ЗаглавиеНаКолона1">АртикулиФактура[[#Headers],[ДАТА]]</definedName>
    <definedName name="ЗаглавиеНаКолонаРегион1..G6.1">'Фактура за услуги'!$G$5</definedName>
    <definedName name="ЗаглавиеНаРедРегион1..H3">'Фактура за услуги'!$G$1</definedName>
    <definedName name="ЗаглавиеНаРедРегион2..C8">'Фактура за услуги'!$B$5</definedName>
    <definedName name="ЗаглавиеНаРедРегион3..E8">'Фактура за услуги'!$D$5</definedName>
    <definedName name="ЗаглавиеНаРедРегион4..H18">'Фактура за услуги'!$G$16</definedName>
    <definedName name="ИмеНаСметка">'Фактура за услуги'!$C$5</definedName>
    <definedName name="ИмеНаФирма">'Фактура за услуги'!$B$2</definedName>
    <definedName name="МеждиннаСумаЗаФактурата">'Фактура за услуги'!$H$16</definedName>
    <definedName name="_xlnm.Print_Area" localSheetId="1">Клиенти!$A:$L</definedName>
    <definedName name="_xlnm.Print_Area" localSheetId="0">'Фактура за услуги'!$A:$I</definedName>
    <definedName name="_xlnm.Print_Titles" localSheetId="1">Клиенти!$2:$2</definedName>
    <definedName name="_xlnm.Print_Titles" localSheetId="0">'Фактура за услуги'!$9:$9</definedName>
    <definedName name="СправкаЗаКлиента">СписъкКлиенти[Име на фирма]</definedName>
  </definedNames>
  <calcPr calcId="162913"/>
</workbook>
</file>

<file path=xl/calcChain.xml><?xml version="1.0" encoding="utf-8"?>
<calcChain xmlns="http://schemas.openxmlformats.org/spreadsheetml/2006/main">
  <c r="B17" i="1" l="1"/>
  <c r="E8" i="1" l="1"/>
  <c r="C8" i="1"/>
  <c r="E7" i="1"/>
  <c r="C7" i="1"/>
  <c r="E6" i="1"/>
  <c r="C6" i="1"/>
  <c r="E5" i="1"/>
  <c r="H11" i="1"/>
  <c r="H12" i="1"/>
  <c r="H13" i="1"/>
  <c r="H14" i="1"/>
  <c r="H15" i="1"/>
  <c r="H10" i="1"/>
  <c r="B12" i="1" l="1"/>
  <c r="B11" i="1"/>
  <c r="B10" i="1"/>
  <c r="H3" i="1"/>
  <c r="H2" i="1"/>
  <c r="H16" i="1" l="1"/>
  <c r="H18" i="1" s="1"/>
</calcChain>
</file>

<file path=xl/sharedStrings.xml><?xml version="1.0" encoding="utf-8"?>
<sst xmlns="http://schemas.openxmlformats.org/spreadsheetml/2006/main" count="66" uniqueCount="60">
  <si>
    <t>ФАКТУРА ЗА УСЛУГИ</t>
  </si>
  <si>
    <t>Graphic Design Institute</t>
  </si>
  <si>
    <t>ул. Солунска 23</t>
  </si>
  <si>
    <t>София, 1000</t>
  </si>
  <si>
    <t>Да се плати на:</t>
  </si>
  <si>
    <t>Адрес:</t>
  </si>
  <si>
    <t>ДАТА</t>
  </si>
  <si>
    <t>Общата сума е дължима след &lt;#&gt; дни. Просрочените сметки подлежат на такса за обслужване от &lt;#&gt;% месечно.</t>
  </si>
  <si>
    <t>Телефон:</t>
  </si>
  <si>
    <t>Факс:</t>
  </si>
  <si>
    <t>Trey Research</t>
  </si>
  <si>
    <t>ОПИСАНИЕ</t>
  </si>
  <si>
    <t>Проектиране на емблеми</t>
  </si>
  <si>
    <t>Разходи на целевата група</t>
  </si>
  <si>
    <t>Място под наем за целевата група</t>
  </si>
  <si>
    <t>123-555-0123</t>
  </si>
  <si>
    <t>123-555-0124</t>
  </si>
  <si>
    <t>Имейл:</t>
  </si>
  <si>
    <t>Контакт:</t>
  </si>
  <si>
    <t>ЧАСОВА СТАВКА</t>
  </si>
  <si>
    <t>CustomerService@tailspintoys.com</t>
  </si>
  <si>
    <t>www.tailspintoys.com</t>
  </si>
  <si>
    <t>ЧАСОВЕ</t>
  </si>
  <si>
    <t>ФИКСИРАНА КОМИСИОНА</t>
  </si>
  <si>
    <t>Фактура №:</t>
  </si>
  <si>
    <t>Дата на фактура:</t>
  </si>
  <si>
    <t>Краен срок:</t>
  </si>
  <si>
    <t xml:space="preserve">Фактура за: </t>
  </si>
  <si>
    <t>Проучване и разработка на нова търговска марка</t>
  </si>
  <si>
    <t>ОТСТЪПКА</t>
  </si>
  <si>
    <t>Междинна сума по фактурата</t>
  </si>
  <si>
    <t>Сума на депозит</t>
  </si>
  <si>
    <t>Обща сума</t>
  </si>
  <si>
    <t>ОБЩА СУМА</t>
  </si>
  <si>
    <t>Клиенти</t>
  </si>
  <si>
    <t>Име на фирма</t>
  </si>
  <si>
    <t>Contoso, Ltd</t>
  </si>
  <si>
    <t>Име на контакт</t>
  </si>
  <si>
    <t>Явор Костов</t>
  </si>
  <si>
    <t>Боряна Боянова</t>
  </si>
  <si>
    <t>Адрес</t>
  </si>
  <si>
    <t>ул. Вишнева 12</t>
  </si>
  <si>
    <t>ул. Орехова градина 55</t>
  </si>
  <si>
    <t>Адрес 2</t>
  </si>
  <si>
    <t>Ап. 123</t>
  </si>
  <si>
    <t>Град</t>
  </si>
  <si>
    <t>София</t>
  </si>
  <si>
    <t>Велико Търново</t>
  </si>
  <si>
    <t>Област</t>
  </si>
  <si>
    <t>Пощенски код</t>
  </si>
  <si>
    <t>Телефон</t>
  </si>
  <si>
    <t>432-555-0178</t>
  </si>
  <si>
    <t>432-555-0179</t>
  </si>
  <si>
    <t>Имейл</t>
  </si>
  <si>
    <t>yavor@treyresearch.net</t>
  </si>
  <si>
    <t>boriana@contoso.com</t>
  </si>
  <si>
    <t>Факс</t>
  </si>
  <si>
    <t>432-555-0124</t>
  </si>
  <si>
    <t>432-555-0123</t>
  </si>
  <si>
    <t>Фактура за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</si>
</sst>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_);_(* \(#,##0\);_(* &quot;-&quot;_);_(@_)"/>
    <numFmt numFmtId="165" formatCode="_(* #,##0.00_);_(* \(#,##0.00\);_(* &quot;-&quot;??_);_(@_)"/>
    <numFmt numFmtId="166" formatCode="00000"/>
    <numFmt numFmtId="167" formatCode="[&lt;=9999999]###\-####;###\-###\-####"/>
    <numFmt numFmtId="168" formatCode="dd\.m\.yyyy\ &quot;г.&quot;;@"/>
    <numFmt numFmtId="169" formatCode="#,##0.00\ &quot;лв.&quot;"/>
  </numFmts>
  <fonts count="11" x14ac:knownFonts="1">
    <font>
      <sz val="11"/>
      <color theme="3"/>
      <name val="Segoe UI"/>
      <family val="2"/>
      <scheme val="minor"/>
    </font>
    <font>
      <b/>
      <sz val="10"/>
      <name val="Arial"/>
      <family val="2"/>
    </font>
    <font>
      <b/>
      <sz val="24"/>
      <color theme="0"/>
      <name val="Segoe UI"/>
      <family val="2"/>
      <scheme val="major"/>
    </font>
    <font>
      <sz val="11"/>
      <color theme="0"/>
      <name val="Segoe UI"/>
      <family val="2"/>
      <scheme val="minor"/>
    </font>
    <font>
      <sz val="11"/>
      <color theme="3"/>
      <name val="Segoe UI"/>
      <family val="2"/>
      <scheme val="minor"/>
    </font>
    <font>
      <sz val="11"/>
      <color theme="2"/>
      <name val="Segoe UI"/>
      <family val="2"/>
      <scheme val="major"/>
    </font>
    <font>
      <b/>
      <sz val="11"/>
      <color theme="3"/>
      <name val="Segoe UI"/>
      <family val="2"/>
      <scheme val="minor"/>
    </font>
    <font>
      <b/>
      <sz val="11"/>
      <color theme="1"/>
      <name val="Segoe UI"/>
      <family val="2"/>
      <scheme val="minor"/>
    </font>
    <font>
      <sz val="11"/>
      <color theme="3"/>
      <name val="Segoe UI"/>
      <family val="2"/>
      <scheme val="major"/>
    </font>
    <font>
      <b/>
      <sz val="11"/>
      <color theme="3" tint="0.59996337778862885"/>
      <name val="Segoe UI"/>
      <family val="2"/>
      <scheme val="major"/>
    </font>
    <font>
      <sz val="11"/>
      <name val="Segoe U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</patternFill>
    </fill>
    <fill>
      <patternFill patternType="solid">
        <fgColor theme="4" tint="-0.24994659260841701"/>
        <bgColor indexed="64"/>
      </patternFill>
    </fill>
  </fills>
  <borders count="5">
    <border>
      <left/>
      <right/>
      <top/>
      <bottom/>
      <diagonal/>
    </border>
    <border>
      <left style="thick">
        <color theme="2"/>
      </left>
      <right/>
      <top/>
      <bottom/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/>
      <right style="thick">
        <color theme="2"/>
      </right>
      <top/>
      <bottom/>
      <diagonal/>
    </border>
  </borders>
  <cellStyleXfs count="27">
    <xf numFmtId="0" fontId="0" fillId="0" borderId="0" applyFill="0" applyBorder="0" applyProtection="0">
      <alignment horizontal="left" vertical="center" wrapText="1"/>
    </xf>
    <xf numFmtId="0" fontId="10" fillId="0" borderId="0" applyNumberFormat="0" applyFill="0" applyBorder="0" applyAlignment="0" applyProtection="0"/>
    <xf numFmtId="0" fontId="9" fillId="2" borderId="0" applyNumberFormat="0" applyBorder="0" applyProtection="0">
      <alignment horizontal="left" vertical="center" indent="1"/>
    </xf>
    <xf numFmtId="0" fontId="5" fillId="2" borderId="0" applyNumberFormat="0" applyBorder="0" applyProtection="0">
      <alignment horizontal="left" vertical="center" wrapText="1" indent="1"/>
    </xf>
    <xf numFmtId="0" fontId="4" fillId="0" borderId="0" applyNumberFormat="0" applyBorder="0" applyAlignment="0" applyProtection="0">
      <alignment vertical="top" wrapText="1"/>
    </xf>
    <xf numFmtId="0" fontId="2" fillId="2" borderId="0" applyNumberFormat="0" applyBorder="0" applyProtection="0">
      <alignment horizontal="left" vertical="center" indent="1"/>
    </xf>
    <xf numFmtId="0" fontId="8" fillId="0" borderId="0" applyNumberFormat="0" applyBorder="0" applyProtection="0">
      <alignment horizontal="right" vertical="center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9" fontId="4" fillId="0" borderId="0" applyFont="0" applyFill="0" applyBorder="0" applyAlignment="0" applyProtection="0">
      <alignment horizontal="right" vertical="top"/>
    </xf>
    <xf numFmtId="169" fontId="4" fillId="0" borderId="0" applyFont="0" applyFill="0" applyBorder="0" applyProtection="0">
      <alignment horizontal="right" vertical="center" indent="1"/>
    </xf>
    <xf numFmtId="9" fontId="4" fillId="0" borderId="0" applyFont="0" applyFill="0" applyBorder="0" applyAlignment="0" applyProtection="0"/>
    <xf numFmtId="0" fontId="3" fillId="5" borderId="1" applyNumberFormat="0" applyAlignment="0" applyProtection="0"/>
    <xf numFmtId="0" fontId="4" fillId="4" borderId="0" applyNumberFormat="0" applyFont="0" applyFill="0" applyBorder="0" applyProtection="0">
      <alignment horizontal="left" vertical="center" indent="1"/>
    </xf>
    <xf numFmtId="0" fontId="4" fillId="4" borderId="0" applyNumberFormat="0" applyFont="0" applyFill="0" applyBorder="0" applyProtection="0">
      <alignment horizontal="right" vertical="center"/>
    </xf>
    <xf numFmtId="168" fontId="4" fillId="4" borderId="0" applyFont="0" applyFill="0" applyProtection="0">
      <alignment horizontal="right" vertical="center" indent="1"/>
    </xf>
    <xf numFmtId="0" fontId="6" fillId="3" borderId="0" applyNumberFormat="0" applyBorder="0" applyProtection="0">
      <alignment horizontal="left" vertical="center" indent="1"/>
    </xf>
    <xf numFmtId="0" fontId="4" fillId="0" borderId="0" applyNumberFormat="0" applyFill="0" applyBorder="0" applyProtection="0">
      <alignment horizontal="left" vertical="center" indent="1"/>
    </xf>
    <xf numFmtId="0" fontId="7" fillId="0" borderId="0" applyNumberFormat="0" applyFill="0" applyBorder="0" applyProtection="0">
      <alignment horizontal="right" vertical="center"/>
    </xf>
    <xf numFmtId="166" fontId="4" fillId="0" borderId="0" applyFill="0" applyBorder="0" applyProtection="0">
      <alignment horizontal="right" vertical="center" indent="1"/>
    </xf>
    <xf numFmtId="167" fontId="4" fillId="0" borderId="0" applyFont="0" applyFill="0" applyBorder="0" applyAlignment="0" applyProtection="0">
      <alignment horizontal="left" vertical="center"/>
    </xf>
    <xf numFmtId="0" fontId="4" fillId="3" borderId="0" applyNumberFormat="0" applyFont="0" applyFill="0" applyBorder="0">
      <alignment horizontal="left" vertical="top" wrapText="1" indent="1"/>
    </xf>
    <xf numFmtId="0" fontId="10" fillId="5" borderId="0" applyNumberFormat="0" applyFont="0" applyFill="0">
      <alignment horizontal="right" vertical="center" wrapText="1" indent="1"/>
    </xf>
    <xf numFmtId="0" fontId="10" fillId="3" borderId="0" applyNumberFormat="0" applyFont="0" applyFill="0" applyBorder="0">
      <alignment horizontal="left" vertical="top" indent="1"/>
    </xf>
    <xf numFmtId="0" fontId="4" fillId="0" borderId="2" applyNumberFormat="0" applyFont="0" applyFill="0" applyAlignment="0">
      <alignment vertical="center" wrapText="1"/>
    </xf>
    <xf numFmtId="0" fontId="4" fillId="0" borderId="0" applyFont="0" applyFill="0" applyBorder="0">
      <alignment horizontal="right" vertical="center" indent="1"/>
    </xf>
    <xf numFmtId="0" fontId="3" fillId="0" borderId="0" applyNumberFormat="0" applyFill="0" applyBorder="0">
      <alignment horizontal="center" vertical="center" wrapText="1"/>
    </xf>
  </cellStyleXfs>
  <cellXfs count="51">
    <xf numFmtId="0" fontId="0" fillId="0" borderId="0" xfId="0">
      <alignment horizontal="left" vertical="center" wrapText="1"/>
    </xf>
    <xf numFmtId="0" fontId="9" fillId="2" borderId="0" xfId="2">
      <alignment horizontal="left" vertical="center" inden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>
      <alignment horizontal="left" vertical="center" wrapText="1"/>
    </xf>
    <xf numFmtId="0" fontId="6" fillId="3" borderId="0" xfId="16">
      <alignment horizontal="left" vertical="center" indent="1"/>
    </xf>
    <xf numFmtId="0" fontId="2" fillId="2" borderId="0" xfId="5">
      <alignment horizontal="left" vertical="center" indent="1"/>
    </xf>
    <xf numFmtId="0" fontId="0" fillId="0" borderId="0" xfId="0" applyFill="1" applyBorder="1" applyProtection="1">
      <alignment horizontal="left" vertical="center" wrapText="1"/>
    </xf>
    <xf numFmtId="166" fontId="4" fillId="0" borderId="0" xfId="19" applyFill="1" applyBorder="1" applyProtection="1">
      <alignment horizontal="right" vertical="center" indent="1"/>
    </xf>
    <xf numFmtId="0" fontId="0" fillId="0" borderId="0" xfId="13" applyFont="1" applyFill="1" applyBorder="1" applyProtection="1">
      <alignment horizontal="left" vertical="center" indent="1"/>
    </xf>
    <xf numFmtId="0" fontId="0" fillId="0" borderId="0" xfId="0" applyProtection="1">
      <alignment horizontal="left" vertical="center" wrapText="1"/>
    </xf>
    <xf numFmtId="167" fontId="4" fillId="3" borderId="0" xfId="20" applyFill="1">
      <alignment horizontal="left" vertical="center"/>
    </xf>
    <xf numFmtId="0" fontId="0" fillId="3" borderId="0" xfId="0" applyFill="1">
      <alignment horizontal="left" vertical="center" wrapText="1"/>
    </xf>
    <xf numFmtId="0" fontId="0" fillId="3" borderId="0" xfId="0" applyFill="1">
      <alignment horizontal="left" vertical="center" wrapText="1"/>
    </xf>
    <xf numFmtId="168" fontId="3" fillId="5" borderId="0" xfId="15" applyFont="1" applyFill="1" applyProtection="1">
      <alignment horizontal="right" vertical="center" indent="1"/>
    </xf>
    <xf numFmtId="0" fontId="5" fillId="2" borderId="0" xfId="3">
      <alignment horizontal="left" vertical="center" wrapText="1" indent="1"/>
    </xf>
    <xf numFmtId="0" fontId="6" fillId="3" borderId="0" xfId="16" applyProtection="1">
      <alignment horizontal="left" vertical="center" indent="1"/>
    </xf>
    <xf numFmtId="0" fontId="8" fillId="0" borderId="0" xfId="6" applyBorder="1" applyProtection="1">
      <alignment horizontal="right" vertical="center"/>
    </xf>
    <xf numFmtId="0" fontId="10" fillId="3" borderId="0" xfId="1" applyFill="1" applyAlignment="1">
      <alignment vertical="center" wrapText="1"/>
    </xf>
    <xf numFmtId="0" fontId="0" fillId="0" borderId="0" xfId="13" applyFont="1" applyFill="1" applyBorder="1">
      <alignment horizontal="left" vertical="center" indent="1"/>
    </xf>
    <xf numFmtId="0" fontId="0" fillId="0" borderId="0" xfId="14" applyFont="1" applyFill="1" applyBorder="1">
      <alignment horizontal="right" vertical="center"/>
    </xf>
    <xf numFmtId="0" fontId="5" fillId="2" borderId="0" xfId="14" applyFont="1" applyFill="1">
      <alignment horizontal="right" vertical="center"/>
    </xf>
    <xf numFmtId="167" fontId="5" fillId="2" borderId="0" xfId="20" applyFont="1" applyFill="1" applyAlignment="1">
      <alignment horizontal="left" vertical="center" indent="1"/>
    </xf>
    <xf numFmtId="0" fontId="6" fillId="3" borderId="0" xfId="22" applyFont="1" applyFill="1">
      <alignment horizontal="right" vertical="center" wrapText="1" indent="1"/>
    </xf>
    <xf numFmtId="0" fontId="3" fillId="5" borderId="1" xfId="12" applyAlignment="1">
      <alignment horizontal="left" vertical="center" indent="1"/>
    </xf>
    <xf numFmtId="0" fontId="3" fillId="5" borderId="1" xfId="12" applyAlignment="1" applyProtection="1">
      <alignment horizontal="left" vertical="center" indent="1"/>
    </xf>
    <xf numFmtId="0" fontId="3" fillId="5" borderId="0" xfId="22" applyFont="1">
      <alignment horizontal="right" vertical="center" wrapText="1" indent="1"/>
    </xf>
    <xf numFmtId="167" fontId="5" fillId="2" borderId="0" xfId="3" applyNumberFormat="1">
      <alignment horizontal="left" vertical="center" wrapText="1" indent="1"/>
    </xf>
    <xf numFmtId="169" fontId="8" fillId="0" borderId="3" xfId="10" applyFont="1" applyBorder="1" applyProtection="1">
      <alignment horizontal="right" vertical="center" indent="1"/>
    </xf>
    <xf numFmtId="0" fontId="0" fillId="0" borderId="0" xfId="0">
      <alignment horizontal="left" vertical="center" wrapText="1"/>
    </xf>
    <xf numFmtId="169" fontId="7" fillId="0" borderId="2" xfId="10" applyFont="1" applyFill="1" applyBorder="1">
      <alignment horizontal="right" vertical="center" indent="1"/>
    </xf>
    <xf numFmtId="169" fontId="8" fillId="0" borderId="2" xfId="10" applyFont="1" applyBorder="1">
      <alignment horizontal="right" vertical="center" indent="1"/>
    </xf>
    <xf numFmtId="0" fontId="0" fillId="0" borderId="0" xfId="25" applyFont="1" applyFill="1" applyBorder="1">
      <alignment horizontal="right" vertical="center" indent="1"/>
    </xf>
    <xf numFmtId="0" fontId="3" fillId="0" borderId="0" xfId="26">
      <alignment horizontal="center" vertical="center" wrapText="1"/>
    </xf>
    <xf numFmtId="168" fontId="3" fillId="5" borderId="0" xfId="15" applyNumberFormat="1" applyFont="1" applyFill="1">
      <alignment horizontal="right" vertical="center" indent="1"/>
    </xf>
    <xf numFmtId="168" fontId="0" fillId="0" borderId="0" xfId="13" applyNumberFormat="1" applyFont="1" applyFill="1" applyBorder="1">
      <alignment horizontal="left" vertical="center" indent="1"/>
    </xf>
    <xf numFmtId="167" fontId="0" fillId="0" borderId="0" xfId="20" applyFont="1" applyFill="1" applyBorder="1" applyAlignment="1" applyProtection="1">
      <alignment horizontal="left" vertical="center" wrapText="1"/>
    </xf>
    <xf numFmtId="0" fontId="10" fillId="0" borderId="0" xfId="1" applyBorder="1" applyAlignment="1" applyProtection="1">
      <alignment horizontal="left" vertical="center" wrapText="1"/>
    </xf>
    <xf numFmtId="0" fontId="0" fillId="0" borderId="0" xfId="0" applyFont="1" applyFill="1" applyBorder="1" applyAlignment="1">
      <alignment vertical="center"/>
    </xf>
    <xf numFmtId="169" fontId="0" fillId="0" borderId="0" xfId="9" applyFont="1" applyFill="1" applyBorder="1" applyAlignment="1">
      <alignment horizontal="right" vertical="center" wrapText="1"/>
    </xf>
    <xf numFmtId="169" fontId="0" fillId="0" borderId="0" xfId="9" applyFont="1" applyFill="1" applyBorder="1" applyAlignment="1">
      <alignment horizontal="right" vertical="center" wrapText="1" indent="1"/>
    </xf>
    <xf numFmtId="169" fontId="7" fillId="0" borderId="2" xfId="18" applyNumberFormat="1" applyFill="1" applyBorder="1">
      <alignment horizontal="right" vertical="center"/>
    </xf>
    <xf numFmtId="0" fontId="4" fillId="0" borderId="0" xfId="17">
      <alignment horizontal="left" vertical="center" indent="1"/>
    </xf>
    <xf numFmtId="0" fontId="0" fillId="0" borderId="0" xfId="0">
      <alignment horizontal="left" vertical="center" wrapText="1"/>
    </xf>
    <xf numFmtId="0" fontId="3" fillId="5" borderId="1" xfId="12" applyAlignment="1" applyProtection="1">
      <alignment horizontal="left" vertical="center" indent="1"/>
    </xf>
    <xf numFmtId="0" fontId="3" fillId="5" borderId="0" xfId="12" applyBorder="1" applyAlignment="1" applyProtection="1">
      <alignment horizontal="left" vertical="center" indent="1"/>
    </xf>
    <xf numFmtId="0" fontId="10" fillId="2" borderId="0" xfId="1" applyFill="1" applyAlignment="1">
      <alignment horizontal="left" vertical="center" wrapText="1" indent="1"/>
    </xf>
    <xf numFmtId="0" fontId="10" fillId="2" borderId="4" xfId="1" applyFill="1" applyBorder="1" applyAlignment="1">
      <alignment horizontal="left" vertical="center" wrapText="1" indent="1"/>
    </xf>
    <xf numFmtId="0" fontId="0" fillId="3" borderId="0" xfId="21" applyFont="1" applyFill="1">
      <alignment horizontal="left" vertical="top" wrapText="1" indent="1"/>
    </xf>
    <xf numFmtId="0" fontId="6" fillId="3" borderId="0" xfId="23" applyFont="1">
      <alignment horizontal="left" vertical="top" indent="1"/>
    </xf>
    <xf numFmtId="0" fontId="0" fillId="0" borderId="0" xfId="14" applyFont="1" applyFill="1" applyBorder="1" applyAlignment="1">
      <alignment horizontal="right" vertical="center"/>
    </xf>
    <xf numFmtId="0" fontId="8" fillId="0" borderId="2" xfId="6" applyBorder="1" applyAlignment="1">
      <alignment horizontal="right" vertical="center"/>
    </xf>
  </cellXfs>
  <cellStyles count="27">
    <cellStyle name="№ на фактура. и информация за връзка" xfId="22"/>
    <cellStyle name="Акцент1" xfId="12" builtinId="29" customBuiltin="1"/>
    <cellStyle name="Валута" xfId="9" builtinId="4" customBuiltin="1"/>
    <cellStyle name="Валута [0]" xfId="10" builtinId="7" customBuiltin="1"/>
    <cellStyle name="Дата" xfId="15"/>
    <cellStyle name="Долна граница" xfId="24"/>
    <cellStyle name="Заглавие" xfId="5" builtinId="15" customBuiltin="1"/>
    <cellStyle name="Заглавие 1" xfId="2" builtinId="16" customBuiltin="1"/>
    <cellStyle name="Заглавие 2" xfId="3" builtinId="17" customBuiltin="1"/>
    <cellStyle name="Заглавие 3" xfId="16" builtinId="18" customBuiltin="1"/>
    <cellStyle name="Заглавие 4" xfId="6" builtinId="19" customBuiltin="1"/>
    <cellStyle name="Запетая" xfId="7" builtinId="3" customBuiltin="1"/>
    <cellStyle name="Запетая [0]" xfId="8" builtinId="6" customBuiltin="1"/>
    <cellStyle name="клетки за навигация" xfId="26"/>
    <cellStyle name="Ляв отстъп" xfId="25"/>
    <cellStyle name="Нормален" xfId="0" builtinId="0" customBuiltin="1"/>
    <cellStyle name="Обяснителен текст" xfId="17" builtinId="53" customBuiltin="1"/>
    <cellStyle name="Описание на фактурата" xfId="21"/>
    <cellStyle name="Подравняване отгоре" xfId="23"/>
    <cellStyle name="Подравняване отдясно" xfId="14"/>
    <cellStyle name="Подравняване отляво" xfId="13"/>
    <cellStyle name="Пощенски код" xfId="19"/>
    <cellStyle name="Проследена хипервръзка" xfId="4" builtinId="9" customBuiltin="1"/>
    <cellStyle name="Процент" xfId="11" builtinId="5" customBuiltin="1"/>
    <cellStyle name="Сума" xfId="18" builtinId="25" customBuiltin="1"/>
    <cellStyle name="Телефон" xfId="20"/>
    <cellStyle name="Хипервръзка" xfId="1" builtinId="8" customBuiltin="1"/>
  </cellStyles>
  <dxfs count="13">
    <dxf>
      <fill>
        <patternFill patternType="none">
          <fgColor indexed="64"/>
          <bgColor indexed="65"/>
        </patternFill>
      </fill>
      <protection locked="1" hidden="0"/>
    </dxf>
    <dxf>
      <alignment horizontal="right" vertical="center" textRotation="0" wrapText="1" indent="1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68" formatCode="dd\.m\.yyyy\ &quot;г.&quot;;@"/>
    </dxf>
    <dxf>
      <font>
        <color theme="3"/>
      </font>
      <fill>
        <patternFill>
          <bgColor theme="2"/>
        </patternFill>
      </fill>
    </dxf>
    <dxf>
      <font>
        <color theme="0"/>
      </font>
      <fill>
        <patternFill>
          <bgColor theme="3"/>
        </patternFill>
      </fill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  <border diagonalUp="0" diagonalDown="0">
        <left/>
        <right/>
        <top style="thick">
          <color theme="0"/>
        </top>
        <bottom/>
        <vertical/>
        <horizontal/>
      </border>
    </dxf>
    <dxf>
      <font>
        <color theme="1"/>
      </font>
      <border>
        <bottom style="thin">
          <color theme="2"/>
        </bottom>
        <horizontal style="thin">
          <color theme="2"/>
        </horizontal>
      </border>
    </dxf>
  </dxfs>
  <tableStyles count="1" defaultTableStyle="TableStyleMedium2" defaultPivotStyle="PivotStyleLight16">
    <tableStyle name="Фактура за услуги" pivot="0" count="4">
      <tableStyleElement type="wholeTable" dxfId="12"/>
      <tableStyleElement type="headerRow" dxfId="11"/>
      <tableStyleElement type="totalRow" dxfId="10"/>
      <tableStyleElement type="lastColumn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3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/Relationships>
</file>

<file path=xl/drawings/_rels/drawing12.xml.rels>&#65279;<?xml version="1.0" encoding="utf-8"?><Relationships xmlns="http://schemas.openxmlformats.org/package/2006/relationships"><Relationship Type="http://schemas.openxmlformats.org/officeDocument/2006/relationships/hyperlink" Target="#&#1050;&#1083;&#1080;&#1077;&#1085;&#1090;&#1080;!A1" TargetMode="External" Id="rId1" /></Relationships>
</file>

<file path=xl/drawings/_rels/drawing21.xml.rels>&#65279;<?xml version="1.0" encoding="utf-8"?><Relationships xmlns="http://schemas.openxmlformats.org/package/2006/relationships"><Relationship Type="http://schemas.openxmlformats.org/officeDocument/2006/relationships/hyperlink" Target="#'&#1060;&#1072;&#1082;&#1090;&#1091;&#1088;&#1072; &#1079;&#1072; &#1091;&#1089;&#1083;&#1091;&#1075;&#1080;'!A1" TargetMode="External" Id="rId1" /></Relationship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0</xdr:row>
      <xdr:rowOff>123825</xdr:rowOff>
    </xdr:from>
    <xdr:to>
      <xdr:col>9</xdr:col>
      <xdr:colOff>1666875</xdr:colOff>
      <xdr:row>0</xdr:row>
      <xdr:rowOff>523875</xdr:rowOff>
    </xdr:to>
    <xdr:sp macro="" textlink="">
      <xdr:nvSpPr>
        <xdr:cNvPr id="2" name="Стрелка: Петоъгълник 1" descr="Изберете, за да отидете в работния лист &quot;Клиенти&quot;">
          <a:hlinkClick xmlns:r="http://schemas.openxmlformats.org/officeDocument/2006/relationships" r:id="rId1" tooltip="Изберете, за да отидете в работния лист &quot;Клиенти&quot;"/>
          <a:extLst>
            <a:ext uri="{FF2B5EF4-FFF2-40B4-BE49-F238E27FC236}">
              <a16:creationId xmlns:a16="http://schemas.microsoft.com/office/drawing/2014/main" id="{19D192E3-466A-4ED7-84F5-B086BA6C4715}"/>
            </a:ext>
          </a:extLst>
        </xdr:cNvPr>
        <xdr:cNvSpPr/>
      </xdr:nvSpPr>
      <xdr:spPr>
        <a:xfrm>
          <a:off x="12668250" y="123825"/>
          <a:ext cx="1657350" cy="40005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bg" sz="1100"/>
            <a:t>Клиенти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137583</xdr:colOff>
      <xdr:row>0</xdr:row>
      <xdr:rowOff>103717</xdr:rowOff>
    </xdr:from>
    <xdr:to>
      <xdr:col>12</xdr:col>
      <xdr:colOff>1703917</xdr:colOff>
      <xdr:row>0</xdr:row>
      <xdr:rowOff>503767</xdr:rowOff>
    </xdr:to>
    <xdr:sp macro="" textlink="">
      <xdr:nvSpPr>
        <xdr:cNvPr id="2" name="Стрелка: Петоъгълник 1" descr="Изберете, за да отидете в работния лист &quot;Клиенти&quot;">
          <a:hlinkClick xmlns:r="http://schemas.openxmlformats.org/officeDocument/2006/relationships" r:id="rId1" tooltip="Изберете, за да отидете в работния лист &quot;Фактура за услуги&quot;"/>
          <a:extLst>
            <a:ext uri="{FF2B5EF4-FFF2-40B4-BE49-F238E27FC236}">
              <a16:creationId xmlns:a16="http://schemas.microsoft.com/office/drawing/2014/main" id="{0DF376CC-D0DF-46B9-AC8C-81AA4C302616}"/>
            </a:ext>
          </a:extLst>
        </xdr:cNvPr>
        <xdr:cNvSpPr/>
      </xdr:nvSpPr>
      <xdr:spPr>
        <a:xfrm flipH="1">
          <a:off x="16393583" y="103717"/>
          <a:ext cx="1767417" cy="40005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bg" sz="1100">
              <a:solidFill>
                <a:schemeClr val="bg1"/>
              </a:solidFill>
            </a:rPr>
            <a:t>Фактура за услуги</a:t>
          </a:r>
        </a:p>
      </xdr:txBody>
    </xdr:sp>
    <xdr:clientData/>
  </xdr:twoCellAnchor>
</xdr:wsDr>
</file>

<file path=xl/tables/table12.xml><?xml version="1.0" encoding="utf-8"?>
<table xmlns="http://schemas.openxmlformats.org/spreadsheetml/2006/main" id="3" name="АртикулиФактура" displayName="АртикулиФактура" ref="B9:H15">
  <autoFilter ref="B9:H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7" name="ДАТА" totalsRowLabel="Общо" dataDxfId="6"/>
    <tableColumn id="2" name="ОПИСАНИЕ" totalsRowDxfId="5"/>
    <tableColumn id="3" name="ЧАСОВА СТАВКА" dataDxfId="4" dataCellStyle="Валута"/>
    <tableColumn id="4" name="ЧАСОВЕ"/>
    <tableColumn id="1" name="ФИКСИРАНА КОМИСИОНА" dataDxfId="3" dataCellStyle="Валута"/>
    <tableColumn id="5" name="ОТСТЪПКА" dataDxfId="2" dataCellStyle="Валута"/>
    <tableColumn id="6" name="ОБЩА СУМА" totalsRowFunction="sum" dataDxfId="1" dataCellStyle="Валута">
      <calculatedColumnFormula>IF(OR(АртикулиФактура[[#This Row],[ФИКСИРАНА КОМИСИОНА]]&lt;&gt;"",AND(АртикулиФактура[[#This Row],[ЧАСОВА СТАВКА]]&lt;&gt;"",АртикулиФактура[[#This Row],[ЧАСОВЕ]]&lt;&gt;"")),(АртикулиФактура[[#This Row],[ЧАСОВА СТАВКА]]*АртикулиФактура[[#This Row],[ЧАСОВЕ]])+АртикулиФактура[[#This Row],[ФИКСИРАНА КОМИСИОНА]]-АртикулиФактура[[#This Row],[ОТСТЪПКА]],"")</calculatedColumnFormula>
    </tableColumn>
  </tableColumns>
  <tableStyleInfo name="Фактура за услуги" showFirstColumn="0" showLastColumn="0" showRowStripes="1" showColumnStripes="0"/>
  <extLst>
    <ext xmlns:x14="http://schemas.microsoft.com/office/spreadsheetml/2009/9/main" uri="{504A1905-F514-4f6f-8877-14C23A59335A}">
      <x14:table altTextSummary="Въведете &quot;Дата&quot;, &quot;Описание&quot;, &quot;Часова ставка&quot;, &quot;Часове&quot;, &quot;Фиксирана комисиона&quot; и &quot;Отстъпка&quot; в тази таблица. Общата сума се изчислява автоматично"/>
    </ext>
  </extLst>
</table>
</file>

<file path=xl/tables/table21.xml><?xml version="1.0" encoding="utf-8"?>
<table xmlns="http://schemas.openxmlformats.org/spreadsheetml/2006/main" id="1" name="СписъкКлиенти" displayName="СписъкКлиенти" ref="B2:K4">
  <autoFilter ref="B2:K4"/>
  <tableColumns count="10">
    <tableColumn id="2" name="Име на фирма" dataDxfId="0" dataCellStyle="Подравняване отляво"/>
    <tableColumn id="3" name="Име на контакт"/>
    <tableColumn id="4" name="Адрес"/>
    <tableColumn id="1" name="Адрес 2"/>
    <tableColumn id="5" name="Град"/>
    <tableColumn id="6" name="Област"/>
    <tableColumn id="7" name="Пощенски код" dataCellStyle="Пощенски код"/>
    <tableColumn id="8" name="Телефон" dataCellStyle="Телефон"/>
    <tableColumn id="10" name="Имейл" dataCellStyle="Хипервръзка"/>
    <tableColumn id="11" name="Факс" dataCellStyle="Телефон"/>
  </tableColumns>
  <tableStyleInfo name="Фактура за услуги" showFirstColumn="0" showLastColumn="0" showRowStripes="1" showColumnStripes="0"/>
  <extLst>
    <ext xmlns:x14="http://schemas.microsoft.com/office/spreadsheetml/2009/9/main" uri="{504A1905-F514-4f6f-8877-14C23A59335A}">
      <x14:table altTextSummary="Въведете подробни данни за клиента – например &quot;Име на фирма&quot;, &quot;Име на контакт&quot;, &quot;Адрес&quot;, &quot;Телефон&quot; и &quot;Номер на факс&quot; в тази таблица. Добавете нови редове и колони за още записи"/>
    </ext>
  </extLst>
</table>
</file>

<file path=xl/theme/theme11.xml><?xml version="1.0" encoding="utf-8"?>
<a:theme xmlns:a="http://schemas.openxmlformats.org/drawingml/2006/main" name="Office Theme">
  <a:themeElements>
    <a:clrScheme name="Service Invoice">
      <a:dk1>
        <a:sysClr val="windowText" lastClr="000000"/>
      </a:dk1>
      <a:lt1>
        <a:sysClr val="window" lastClr="FFFFFF"/>
      </a:lt1>
      <a:dk2>
        <a:srgbClr val="414141"/>
      </a:dk2>
      <a:lt2>
        <a:srgbClr val="F5F5F5"/>
      </a:lt2>
      <a:accent1>
        <a:srgbClr val="F01414"/>
      </a:accent1>
      <a:accent2>
        <a:srgbClr val="FF9900"/>
      </a:accent2>
      <a:accent3>
        <a:srgbClr val="00A9D8"/>
      </a:accent3>
      <a:accent4>
        <a:srgbClr val="7C35B1"/>
      </a:accent4>
      <a:accent5>
        <a:srgbClr val="32AC4E"/>
      </a:accent5>
      <a:accent6>
        <a:srgbClr val="9C4A5C"/>
      </a:accent6>
      <a:hlink>
        <a:srgbClr val="00A9D8"/>
      </a:hlink>
      <a:folHlink>
        <a:srgbClr val="9C4A5C"/>
      </a:folHlink>
    </a:clrScheme>
    <a:fontScheme name="Service Invoice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2.xml" Id="rId7" /><Relationship Type="http://schemas.openxmlformats.org/officeDocument/2006/relationships/drawing" Target="/xl/drawings/drawing12.xml" Id="rId6" /><Relationship Type="http://schemas.openxmlformats.org/officeDocument/2006/relationships/printerSettings" Target="/xl/printerSettings/printerSettings12.bin" Id="rId5" /><Relationship Type="http://schemas.openxmlformats.org/officeDocument/2006/relationships/hyperlink" Target="https://www.microsoft.com/bg-bg" TargetMode="External" Id="rId3" /><Relationship Type="http://schemas.openxmlformats.org/officeDocument/2006/relationships/hyperlink" Target="http://www.tailspintoys.com/" TargetMode="External" Id="rId2" /><Relationship Type="http://schemas.openxmlformats.org/officeDocument/2006/relationships/hyperlink" Target="mailto:CustomerService@tailspintoys.com" TargetMode="External" Id="rId1" /><Relationship Type="http://schemas.openxmlformats.org/officeDocument/2006/relationships/hyperlink" Target="mailto:CustomerService@tailspintoys.com" TargetMode="External" Id="rId4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21.bin" Id="rId3" /><Relationship Type="http://schemas.openxmlformats.org/officeDocument/2006/relationships/table" Target="/xl/tables/table21.xml" Id="rId5" /><Relationship Type="http://schemas.openxmlformats.org/officeDocument/2006/relationships/drawing" Target="/xl/drawings/drawing21.xml" Id="rId4" /><Relationship Type="http://schemas.openxmlformats.org/officeDocument/2006/relationships/hyperlink" Target="mailto:boriana@contoso.com" TargetMode="External" Id="rId2" /><Relationship Type="http://schemas.openxmlformats.org/officeDocument/2006/relationships/hyperlink" Target="mailto:yavor@treyresearch.net" TargetMode="External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249977111117893"/>
    <pageSetUpPr autoPageBreaks="0" fitToPage="1"/>
  </sheetPr>
  <dimension ref="A1:J18"/>
  <sheetViews>
    <sheetView showGridLines="0" tabSelected="1" zoomScaleNormal="100" workbookViewId="0"/>
  </sheetViews>
  <sheetFormatPr defaultColWidth="9" defaultRowHeight="30" customHeight="1" x14ac:dyDescent="0.3"/>
  <cols>
    <col min="1" max="1" width="2.625" customWidth="1"/>
    <col min="2" max="2" width="22.125" customWidth="1"/>
    <col min="3" max="3" width="31.5" customWidth="1"/>
    <col min="4" max="5" width="25.625" customWidth="1"/>
    <col min="6" max="6" width="27.375" customWidth="1"/>
    <col min="7" max="7" width="27.5" customWidth="1"/>
    <col min="8" max="8" width="20.625" customWidth="1"/>
    <col min="9" max="9" width="2.625" customWidth="1"/>
    <col min="10" max="10" width="22.625" customWidth="1"/>
  </cols>
  <sheetData>
    <row r="1" spans="1:10" ht="50.1" customHeight="1" x14ac:dyDescent="0.3">
      <c r="A1" s="9"/>
      <c r="B1" s="1" t="s">
        <v>0</v>
      </c>
      <c r="C1" s="1"/>
      <c r="D1" s="1"/>
      <c r="E1" s="1"/>
      <c r="F1" s="1"/>
      <c r="G1" s="23" t="s">
        <v>24</v>
      </c>
      <c r="H1" s="25">
        <v>34567</v>
      </c>
      <c r="J1" s="32" t="s">
        <v>34</v>
      </c>
    </row>
    <row r="2" spans="1:10" ht="60" customHeight="1" x14ac:dyDescent="0.3">
      <c r="B2" s="5" t="s">
        <v>1</v>
      </c>
      <c r="C2" s="5"/>
      <c r="D2" s="5"/>
      <c r="E2" s="5"/>
      <c r="F2" s="5"/>
      <c r="G2" s="23" t="s">
        <v>25</v>
      </c>
      <c r="H2" s="33">
        <f ca="1">TODAY()</f>
        <v>43214</v>
      </c>
    </row>
    <row r="3" spans="1:10" ht="30" customHeight="1" x14ac:dyDescent="0.3">
      <c r="A3" s="9"/>
      <c r="B3" s="14" t="s">
        <v>2</v>
      </c>
      <c r="C3" s="20" t="s">
        <v>8</v>
      </c>
      <c r="D3" s="21" t="s">
        <v>15</v>
      </c>
      <c r="E3" s="45" t="s">
        <v>20</v>
      </c>
      <c r="F3" s="46"/>
      <c r="G3" s="24" t="s">
        <v>26</v>
      </c>
      <c r="H3" s="13">
        <f ca="1">TODAY()+30</f>
        <v>43244</v>
      </c>
    </row>
    <row r="4" spans="1:10" ht="30" customHeight="1" x14ac:dyDescent="0.3">
      <c r="A4" s="9"/>
      <c r="B4" s="14" t="s">
        <v>3</v>
      </c>
      <c r="C4" s="20" t="s">
        <v>9</v>
      </c>
      <c r="D4" s="26" t="s">
        <v>16</v>
      </c>
      <c r="E4" s="45" t="s">
        <v>21</v>
      </c>
      <c r="F4" s="46"/>
      <c r="G4" s="43"/>
      <c r="H4" s="44"/>
    </row>
    <row r="5" spans="1:10" ht="30" customHeight="1" x14ac:dyDescent="0.3">
      <c r="A5" s="9"/>
      <c r="B5" s="4" t="s">
        <v>4</v>
      </c>
      <c r="C5" s="11" t="s">
        <v>10</v>
      </c>
      <c r="D5" s="22" t="s">
        <v>8</v>
      </c>
      <c r="E5" s="10" t="str">
        <f>VLOOKUP(ИмеНаСметка,СписъкКлиенти[],8,FALSE)</f>
        <v>432-555-0178</v>
      </c>
      <c r="F5" s="11"/>
      <c r="G5" s="15" t="s">
        <v>27</v>
      </c>
      <c r="H5" s="15"/>
    </row>
    <row r="6" spans="1:10" ht="30" customHeight="1" x14ac:dyDescent="0.3">
      <c r="A6" s="9"/>
      <c r="B6" s="48" t="s">
        <v>5</v>
      </c>
      <c r="C6" s="11" t="str">
        <f>VLOOKUP(ИмеНаСметка,СписъкКлиенти[],3,FALSE)</f>
        <v>ул. Вишнева 12</v>
      </c>
      <c r="D6" s="22" t="s">
        <v>9</v>
      </c>
      <c r="E6" s="10" t="str">
        <f>VLOOKUP(ИмеНаСметка,СписъкКлиенти[],10,FALSE)</f>
        <v>432-555-0124</v>
      </c>
      <c r="F6" s="12"/>
      <c r="G6" s="47" t="s">
        <v>28</v>
      </c>
      <c r="H6" s="47"/>
    </row>
    <row r="7" spans="1:10" ht="30" customHeight="1" x14ac:dyDescent="0.3">
      <c r="A7" s="9"/>
      <c r="B7" s="48"/>
      <c r="C7" s="11" t="str">
        <f>IF(VLOOKUP(ИмеНаСметка,СписъкКлиенти[],4,FALSE)&lt;&gt;"",VLOOKUP(ИмеНаСметка,СписъкКлиенти[],4,FALSE),IF(VLOOKUP(ИмеНаСметка,СписъкКлиенти[],5,FALSE)&lt;&gt;"",CONCATENATE(VLOOKUP(ИмеНаСметка,СписъкКлиенти[],5,FALSE),", ",VLOOKUP(ИмеНаСметка,СписъкКлиенти[],6,FALSE)," ",VLOOKUP(ИмеНаСметка,СписъкКлиенти[],7,FALSE)),CONCATENATE(VLOOKUP(ИмеНаСметка,СписъкКлиенти[],6,FALSE)," ",VLOOKUP(ИмеНаСметка,СписъкКлиенти[],7,FALSE))))</f>
        <v>Ап. 123</v>
      </c>
      <c r="D7" s="22" t="s">
        <v>17</v>
      </c>
      <c r="E7" s="17" t="str">
        <f>VLOOKUP(ИмеНаСметка,СписъкКлиенти[],9,FALSE)</f>
        <v>yavor@treyresearch.net</v>
      </c>
      <c r="F7" s="12"/>
      <c r="G7" s="47"/>
      <c r="H7" s="47"/>
    </row>
    <row r="8" spans="1:10" ht="30" customHeight="1" x14ac:dyDescent="0.3">
      <c r="A8" s="9"/>
      <c r="B8" s="48"/>
      <c r="C8" s="11" t="str">
        <f>IF(VLOOKUP(ИмеНаСметка,СписъкКлиенти[],4,FALSE)="","",IF(VLOOKUP(ИмеНаСметка,СписъкКлиенти[],5,FALSE)&lt;&gt;"",CONCATENATE(VLOOKUP(ИмеНаСметка,СписъкКлиенти[],5,FALSE),", ",VLOOKUP(ИмеНаСметка,СписъкКлиенти[],6,FALSE)," ",VLOOKUP(ИмеНаСметка,СписъкКлиенти[],7,FALSE)),CONCATENATE(VLOOKUP(ИмеНаСметка,СписъкКлиенти[],6,FALSE)," ",VLOOKUP(ИмеНаСметка,СписъкКлиенти[],7,FALSE))))</f>
        <v>София, София 12345</v>
      </c>
      <c r="D8" s="22" t="s">
        <v>18</v>
      </c>
      <c r="E8" s="11" t="str">
        <f>VLOOKUP(ИмеНаСметка,СписъкКлиенти[],2,FALSE)</f>
        <v>Явор Костов</v>
      </c>
      <c r="F8" s="12"/>
      <c r="G8" s="47"/>
      <c r="H8" s="47"/>
    </row>
    <row r="9" spans="1:10" ht="30" customHeight="1" x14ac:dyDescent="0.3">
      <c r="A9" s="9"/>
      <c r="B9" s="18" t="s">
        <v>6</v>
      </c>
      <c r="C9" s="2" t="s">
        <v>11</v>
      </c>
      <c r="D9" s="19" t="s">
        <v>19</v>
      </c>
      <c r="E9" s="19" t="s">
        <v>22</v>
      </c>
      <c r="F9" s="49" t="s">
        <v>23</v>
      </c>
      <c r="G9" s="19" t="s">
        <v>29</v>
      </c>
      <c r="H9" s="31" t="s">
        <v>33</v>
      </c>
    </row>
    <row r="10" spans="1:10" ht="30" customHeight="1" x14ac:dyDescent="0.3">
      <c r="A10" s="9"/>
      <c r="B10" s="34">
        <f ca="1">TODAY()</f>
        <v>43214</v>
      </c>
      <c r="C10" s="2" t="s">
        <v>12</v>
      </c>
      <c r="D10" s="38">
        <v>100</v>
      </c>
      <c r="E10" s="19">
        <v>6</v>
      </c>
      <c r="F10" s="38"/>
      <c r="G10" s="38">
        <v>75</v>
      </c>
      <c r="H10" s="39">
        <f>IF(OR(АртикулиФактура[[#This Row],[ФИКСИРАНА КОМИСИОНА]]&lt;&gt;"",AND(АртикулиФактура[[#This Row],[ЧАСОВА СТАВКА]]&lt;&gt;"",АртикулиФактура[[#This Row],[ЧАСОВЕ]]&lt;&gt;"")),(АртикулиФактура[[#This Row],[ЧАСОВА СТАВКА]]*АртикулиФактура[[#This Row],[ЧАСОВЕ]])+АртикулиФактура[[#This Row],[ФИКСИРАНА КОМИСИОНА]]-АртикулиФактура[[#This Row],[ОТСТЪПКА]],"")</f>
        <v>525</v>
      </c>
    </row>
    <row r="11" spans="1:10" ht="30" customHeight="1" x14ac:dyDescent="0.3">
      <c r="A11" s="9"/>
      <c r="B11" s="34">
        <f ca="1">TODAY()+1</f>
        <v>43215</v>
      </c>
      <c r="C11" s="2" t="s">
        <v>13</v>
      </c>
      <c r="D11" s="38">
        <v>75</v>
      </c>
      <c r="E11" s="19">
        <v>3</v>
      </c>
      <c r="F11" s="38"/>
      <c r="G11" s="38"/>
      <c r="H11" s="39">
        <f>IF(OR(АртикулиФактура[[#This Row],[ФИКСИРАНА КОМИСИОНА]]&lt;&gt;"",AND(АртикулиФактура[[#This Row],[ЧАСОВА СТАВКА]]&lt;&gt;"",АртикулиФактура[[#This Row],[ЧАСОВЕ]]&lt;&gt;"")),(АртикулиФактура[[#This Row],[ЧАСОВА СТАВКА]]*АртикулиФактура[[#This Row],[ЧАСОВЕ]])+АртикулиФактура[[#This Row],[ФИКСИРАНА КОМИСИОНА]]-АртикулиФактура[[#This Row],[ОТСТЪПКА]],"")</f>
        <v>225</v>
      </c>
    </row>
    <row r="12" spans="1:10" ht="30" customHeight="1" x14ac:dyDescent="0.3">
      <c r="A12" s="9"/>
      <c r="B12" s="34">
        <f ca="1">TODAY()+2</f>
        <v>43216</v>
      </c>
      <c r="C12" s="37" t="s">
        <v>14</v>
      </c>
      <c r="D12" s="38"/>
      <c r="E12" s="19"/>
      <c r="F12" s="38">
        <v>275</v>
      </c>
      <c r="G12" s="38"/>
      <c r="H12" s="39">
        <f>IF(OR(АртикулиФактура[[#This Row],[ФИКСИРАНА КОМИСИОНА]]&lt;&gt;"",AND(АртикулиФактура[[#This Row],[ЧАСОВА СТАВКА]]&lt;&gt;"",АртикулиФактура[[#This Row],[ЧАСОВЕ]]&lt;&gt;"")),(АртикулиФактура[[#This Row],[ЧАСОВА СТАВКА]]*АртикулиФактура[[#This Row],[ЧАСОВЕ]])+АртикулиФактура[[#This Row],[ФИКСИРАНА КОМИСИОНА]]-АртикулиФактура[[#This Row],[ОТСТЪПКА]],"")</f>
        <v>275</v>
      </c>
    </row>
    <row r="13" spans="1:10" ht="30" customHeight="1" x14ac:dyDescent="0.3">
      <c r="A13" s="9"/>
      <c r="B13" s="34"/>
      <c r="C13" s="2"/>
      <c r="D13" s="38"/>
      <c r="E13" s="19"/>
      <c r="F13" s="38"/>
      <c r="G13" s="38"/>
      <c r="H13" s="39" t="str">
        <f>IF(OR(АртикулиФактура[[#This Row],[ФИКСИРАНА КОМИСИОНА]]&lt;&gt;"",AND(АртикулиФактура[[#This Row],[ЧАСОВА СТАВКА]]&lt;&gt;"",АртикулиФактура[[#This Row],[ЧАСОВЕ]]&lt;&gt;"")),(АртикулиФактура[[#This Row],[ЧАСОВА СТАВКА]]*АртикулиФактура[[#This Row],[ЧАСОВЕ]])+АртикулиФактура[[#This Row],[ФИКСИРАНА КОМИСИОНА]]-АртикулиФактура[[#This Row],[ОТСТЪПКА]],"")</f>
        <v/>
      </c>
    </row>
    <row r="14" spans="1:10" ht="30" customHeight="1" x14ac:dyDescent="0.3">
      <c r="A14" s="9"/>
      <c r="B14" s="34"/>
      <c r="C14" s="2"/>
      <c r="D14" s="38"/>
      <c r="E14" s="19"/>
      <c r="F14" s="38"/>
      <c r="G14" s="38"/>
      <c r="H14" s="39" t="str">
        <f>IF(OR(АртикулиФактура[[#This Row],[ФИКСИРАНА КОМИСИОНА]]&lt;&gt;"",AND(АртикулиФактура[[#This Row],[ЧАСОВА СТАВКА]]&lt;&gt;"",АртикулиФактура[[#This Row],[ЧАСОВЕ]]&lt;&gt;"")),(АртикулиФактура[[#This Row],[ЧАСОВА СТАВКА]]*АртикулиФактура[[#This Row],[ЧАСОВЕ]])+АртикулиФактура[[#This Row],[ФИКСИРАНА КОМИСИОНА]]-АртикулиФактура[[#This Row],[ОТСТЪПКА]],"")</f>
        <v/>
      </c>
    </row>
    <row r="15" spans="1:10" ht="30" customHeight="1" x14ac:dyDescent="0.3">
      <c r="A15" s="9"/>
      <c r="B15" s="34"/>
      <c r="C15" s="2"/>
      <c r="D15" s="38"/>
      <c r="E15" s="19"/>
      <c r="F15" s="38"/>
      <c r="G15" s="38"/>
      <c r="H15" s="39" t="str">
        <f>IF(OR(АртикулиФактура[[#This Row],[ФИКСИРАНА КОМИСИОНА]]&lt;&gt;"",AND(АртикулиФактура[[#This Row],[ЧАСОВА СТАВКА]]&lt;&gt;"",АртикулиФактура[[#This Row],[ЧАСОВЕ]]&lt;&gt;"")),(АртикулиФактура[[#This Row],[ЧАСОВА СТАВКА]]*АртикулиФактура[[#This Row],[ЧАСОВЕ]])+АртикулиФактура[[#This Row],[ФИКСИРАНА КОМИСИОНА]]-АртикулиФактура[[#This Row],[ОТСТЪПКА]],"")</f>
        <v/>
      </c>
    </row>
    <row r="16" spans="1:10" ht="30" customHeight="1" x14ac:dyDescent="0.3">
      <c r="A16" s="9"/>
      <c r="B16" s="41"/>
      <c r="C16" s="41"/>
      <c r="D16" s="41"/>
      <c r="E16" s="41"/>
      <c r="F16" s="41"/>
      <c r="G16" s="50" t="s">
        <v>30</v>
      </c>
      <c r="H16" s="30">
        <f>SUM(АртикулиФактура[ОБЩА СУМА])</f>
        <v>1025</v>
      </c>
    </row>
    <row r="17" spans="1:8" ht="30" customHeight="1" x14ac:dyDescent="0.3">
      <c r="A17" s="9"/>
      <c r="B17" s="41" t="str">
        <f>"Направи всички чекове платими на "&amp;ИмеНаФирма&amp;"."</f>
        <v>Направи всички чекове платими на Graphic Design Institute.</v>
      </c>
      <c r="C17" s="41"/>
      <c r="D17" s="41"/>
      <c r="E17" s="41"/>
      <c r="F17" s="41"/>
      <c r="G17" s="16" t="s">
        <v>31</v>
      </c>
      <c r="H17" s="27">
        <v>200</v>
      </c>
    </row>
    <row r="18" spans="1:8" ht="30" customHeight="1" x14ac:dyDescent="0.3">
      <c r="A18" s="9"/>
      <c r="B18" s="42" t="s">
        <v>7</v>
      </c>
      <c r="C18" s="42"/>
      <c r="D18" s="42"/>
      <c r="E18" s="42"/>
      <c r="F18" s="42"/>
      <c r="G18" s="40" t="s">
        <v>32</v>
      </c>
      <c r="H18" s="29">
        <f>МеждиннаСумаЗаФактурата-Депозит</f>
        <v>825</v>
      </c>
    </row>
  </sheetData>
  <sheetProtection formatCells="0" formatColumns="0" formatRows="0" selectLockedCells="1" sort="0"/>
  <mergeCells count="8">
    <mergeCell ref="B16:F16"/>
    <mergeCell ref="B17:F17"/>
    <mergeCell ref="B18:F18"/>
    <mergeCell ref="G4:H4"/>
    <mergeCell ref="E3:F3"/>
    <mergeCell ref="E4:F4"/>
    <mergeCell ref="G6:H8"/>
    <mergeCell ref="B6:B8"/>
  </mergeCells>
  <phoneticPr fontId="1" type="noConversion"/>
  <conditionalFormatting sqref="E3:E4">
    <cfRule type="expression" dxfId="8" priority="2">
      <formula>$E3&lt;&gt;""</formula>
    </cfRule>
  </conditionalFormatting>
  <conditionalFormatting sqref="E7">
    <cfRule type="expression" dxfId="7" priority="1">
      <formula>$E$7&lt;&gt;""</formula>
    </cfRule>
  </conditionalFormatting>
  <dataValidations xWindow="872" yWindow="452" count="49">
    <dataValidation type="list" errorStyle="warning" allowBlank="1" showInputMessage="1" showErrorMessage="1" error="Изберете име на служител от списъка. Натиснете &quot;ОТКАЗ&quot;, после натиснете ALT+СТРЕЛКА НАДОЛУ, за да отворите падащия списък, а след това ENTER, за да изберете" prompt="Въведете името на клиента в тази клетка Натиснете ALT+СТРЕЛКА НАДОЛУ, за да отворите падащия списък, а след това ENTER, за да изберете. Добавете още потребители към работния лист &quot;Клиенти&quot;, за да разширите списъка за избор" sqref="C5">
      <formula1>СправкаЗаКлиента</formula1>
    </dataValidation>
    <dataValidation allowBlank="1" showInputMessage="1" showErrorMessage="1" prompt="Създайте фактура за услуги в тази работна книга. Въведете подробните данни за фирмата и фактурата в този работен лист и подробните данни за клиента в работния лист &quot;Клиенти&quot;. Изберете клетка J1, за да отидете в работния лист &quot;Клиенти&quot;" sqref="A1"/>
    <dataValidation allowBlank="1" showInputMessage="1" showErrorMessage="1" prompt="Заглавието на този работен лист е в тази клетка. Въведете името на фирмата в клетката по-долу. Въведете &quot;Номер на фактурата&quot;, &quot;Дата на фактурата&quot; и &quot;Краен срок&quot; в клетките H1, H2 и H3" sqref="B1"/>
    <dataValidation allowBlank="1" showInputMessage="1" showErrorMessage="1" prompt="Въведете име на фирма за фактуриране в тази клетка, подробните данни за фирмата за фактуриране в клетките от B3 до E4 и подробните данни за фактурата в таблицата, започвайки от клетка B9" sqref="B2"/>
    <dataValidation allowBlank="1" showInputMessage="1" showErrorMessage="1" prompt="Въведете адреса на фактуриращата фирма в тази клетка" sqref="B3"/>
    <dataValidation allowBlank="1" showInputMessage="1" showErrorMessage="1" prompt="Въведете град, област и пощенски код в тази клетка" sqref="B4"/>
    <dataValidation allowBlank="1" showInputMessage="1" showErrorMessage="1" prompt="Въведете телефонния номер на фактуриращата фирма в тази клетка" sqref="D3"/>
    <dataValidation allowBlank="1" showInputMessage="1" showErrorMessage="1" prompt="Въведете номера на факс на фактуриращата фирма в тази клетка" sqref="D4"/>
    <dataValidation allowBlank="1" showInputMessage="1" showErrorMessage="1" prompt="Въведете имейл адреса на фактуриращата фирма в тази клетка" sqref="E3"/>
    <dataValidation allowBlank="1" showInputMessage="1" showErrorMessage="1" prompt="Въведете адреса на уеб сайта на фактуриращата фирма в тази клетка" sqref="E4"/>
    <dataValidation allowBlank="1" showInputMessage="1" showErrorMessage="1" prompt="Информацията за получателя на плащането се актуализира автоматично в редове 5 до 8, въз основа на направения избор в клетката вдясно. Въведете описание на фактурата в клетка G6" sqref="B5"/>
    <dataValidation allowBlank="1" showInputMessage="1" showErrorMessage="1" prompt="Адресът на клиента автоматично се актуализира в клетки C6 до C8" sqref="B6:B8"/>
    <dataValidation allowBlank="1" showInputMessage="1" showErrorMessage="1" prompt="Адресът на клиента автоматично се актуализира в тази клетка" sqref="C6"/>
    <dataValidation allowBlank="1" showInputMessage="1" showErrorMessage="1" prompt="Адресът на клиента 2 автоматично се актуализира в тази клетка" sqref="C7"/>
    <dataValidation allowBlank="1" showInputMessage="1" showErrorMessage="1" prompt="Градът, държавата и пощенският код на клиента се актуализират автоматично в тази клетка" sqref="C8"/>
    <dataValidation allowBlank="1" showInputMessage="1" showErrorMessage="1" prompt="Номерът на телефона на клиента автоматично се актуализира в клетката вдясно" sqref="D5"/>
    <dataValidation allowBlank="1" showInputMessage="1" showErrorMessage="1" prompt="Номерът на телефона на клиента автоматично се актуализира в тази клетка" sqref="E5"/>
    <dataValidation allowBlank="1" showInputMessage="1" showErrorMessage="1" prompt="Номерът на факса на клиента автоматично се актуализира в клетката вдясно" sqref="D6"/>
    <dataValidation allowBlank="1" showInputMessage="1" showErrorMessage="1" prompt="Номерът на факса на клиента автоматично се актуализира в тази клетка" sqref="E6"/>
    <dataValidation allowBlank="1" showInputMessage="1" showErrorMessage="1" prompt="Имейл адресът на клиента автоматично се актуализира в клетката вдясно" sqref="D7"/>
    <dataValidation allowBlank="1" showInputMessage="1" showErrorMessage="1" prompt="Имейл адресът на клиента автоматично се актуализира в тази клетка" sqref="E7"/>
    <dataValidation allowBlank="1" showInputMessage="1" showErrorMessage="1" prompt="Името за контакт на клиента автоматично се актуализира в клетката вдясно" sqref="D8"/>
    <dataValidation allowBlank="1" showInputMessage="1" showErrorMessage="1" prompt="Името за контакт на клиента автоматично се актуализира в тази клетка" sqref="E8"/>
    <dataValidation allowBlank="1" showInputMessage="1" showErrorMessage="1" prompt="Въведете &quot;Номер на фактурата&quot; в клетката вдясно" sqref="G1"/>
    <dataValidation allowBlank="1" showInputMessage="1" showErrorMessage="1" prompt="Въведете &quot;Номер на фактурата&quot; в тази клетка" sqref="H1"/>
    <dataValidation allowBlank="1" showInputMessage="1" showErrorMessage="1" prompt="Въведете &quot;Дата на фактурата&quot; в клетката вдясно" sqref="G2"/>
    <dataValidation allowBlank="1" showInputMessage="1" showErrorMessage="1" prompt="Въведете &quot;Дата на фактурата&quot; в тази клетка" sqref="H2"/>
    <dataValidation allowBlank="1" showInputMessage="1" showErrorMessage="1" prompt="Въведете крайния срок в клетката вдясно" sqref="G3"/>
    <dataValidation allowBlank="1" showInputMessage="1" showErrorMessage="1" prompt="Въведете крайния срок в тази клетка" sqref="H3"/>
    <dataValidation allowBlank="1" showInputMessage="1" showErrorMessage="1" prompt="Въведете описание на фактурата в клетката по-долу" sqref="G5:H5"/>
    <dataValidation allowBlank="1" showInputMessage="1" showErrorMessage="1" prompt="Въведете описание на фактурата в тази клетка" sqref="G6:H8"/>
    <dataValidation allowBlank="1" showInputMessage="1" showErrorMessage="1" prompt="Въведете &quot;Дата&quot; в тази колона под това заглавие" sqref="B9"/>
    <dataValidation allowBlank="1" showInputMessage="1" showErrorMessage="1" prompt="Въведете &quot;Описание&quot; в тази колона под това заглавие" sqref="C9"/>
    <dataValidation allowBlank="1" showInputMessage="1" showErrorMessage="1" prompt="Въведете&quot;Часова ставка&quot; в тази колона под това заглавие" sqref="D9"/>
    <dataValidation allowBlank="1" showInputMessage="1" showErrorMessage="1" prompt="Въведете &quot;Часове&quot; в тази колона под това заглавие" sqref="E9"/>
    <dataValidation allowBlank="1" showInputMessage="1" showErrorMessage="1" prompt="Въведете &quot;Фиксирана комисиона&quot; в тази колона под това заглавие" sqref="F9"/>
    <dataValidation allowBlank="1" showInputMessage="1" showErrorMessage="1" prompt="Въведете &quot;Отстъпка&quot; в тази колона под това заглавие" sqref="G9"/>
    <dataValidation allowBlank="1" showInputMessage="1" showErrorMessage="1" prompt="Общата сума се изчислява автоматично в тази колона под това заглавие" sqref="H9"/>
    <dataValidation allowBlank="1" showInputMessage="1" showErrorMessage="1" prompt="Междинната сума на фактурата се изчислява автоматично в клетката отдясно" sqref="G16"/>
    <dataValidation allowBlank="1" showInputMessage="1" showErrorMessage="1" prompt="Междинната сума на фактурата се изчислява автоматично в тази клетка" sqref="H16"/>
    <dataValidation allowBlank="1" showInputMessage="1" showErrorMessage="1" prompt="Въведете &quot;Размер на депозита&quot; в клетката отдясно" sqref="G17"/>
    <dataValidation allowBlank="1" showInputMessage="1" showErrorMessage="1" prompt="Въведете &quot;Размер на депозита&quot; в тази клетка" sqref="H17"/>
    <dataValidation allowBlank="1" showInputMessage="1" showErrorMessage="1" prompt="Общата дължима сума се изчислява автоматично в клетката вдясно" sqref="G18"/>
    <dataValidation allowBlank="1" showInputMessage="1" showErrorMessage="1" prompt="Общата дължима сума се изчислява автоматично в тази клетка" sqref="H18"/>
    <dataValidation allowBlank="1" showInputMessage="1" showErrorMessage="1" prompt="Въведете броя дни, през които се дължи общата сума, като замените първия &lt;#&gt; в тази клетка, и въведете процента на таксата за обслужване при просрочване във втория &lt;#&gt;" sqref="B18:F18"/>
    <dataValidation allowBlank="1" showInputMessage="1" showErrorMessage="1" prompt="Името на фирмата се добавя автоматично в тази клетка" sqref="B17:F17"/>
    <dataValidation allowBlank="1" showInputMessage="1" showErrorMessage="1" prompt="Въведете телефонния номер на фактуриращата фирма в клетката вдясно" sqref="C3"/>
    <dataValidation allowBlank="1" showInputMessage="1" showErrorMessage="1" prompt="Въведете номера на факса на фактуриращата фирма в клетката вдясно" sqref="C4"/>
    <dataValidation allowBlank="1" showInputMessage="1" showErrorMessage="1" prompt="Връзка за навигация към работния лист &quot;Клиенти&quot;. Тази клетка не се отпечатва" sqref="J1"/>
  </dataValidations>
  <hyperlinks>
    <hyperlink ref="E3" r:id="rId1"/>
    <hyperlink ref="E4" r:id="rId2"/>
    <hyperlink ref="E4:F4" r:id="rId3" tooltip="Изберете да отидете на уеб сайт" display="www.tailspintoys.com"/>
    <hyperlink ref="E3:F3" r:id="rId4" tooltip="Изберете да изпратите имейл съобщение" display="CustomerService@tailspintoys.com"/>
    <hyperlink ref="J1" location="Клиенти!A1" tooltip="Изберете, за да отидете в работния лист &quot;Клиенти&quot;" display="Клиенти"/>
  </hyperlinks>
  <printOptions horizontalCentered="1"/>
  <pageMargins left="0.25" right="0.25" top="0.75" bottom="0.75" header="0.3" footer="0.3"/>
  <pageSetup paperSize="9" fitToHeight="0" orientation="portrait" r:id="rId5"/>
  <headerFooter differentFirst="1">
    <oddFooter>Page &amp;P of &amp;N</oddFooter>
  </headerFooter>
  <drawing r:id="rId6"/>
  <tableParts count="1">
    <tablePart r:id="rId7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/>
    <pageSetUpPr autoPageBreaks="0" fitToPage="1"/>
  </sheetPr>
  <dimension ref="B1:M4"/>
  <sheetViews>
    <sheetView showGridLines="0" zoomScaleNormal="100" workbookViewId="0"/>
  </sheetViews>
  <sheetFormatPr defaultColWidth="9" defaultRowHeight="30" customHeight="1" x14ac:dyDescent="0.3"/>
  <cols>
    <col min="1" max="1" width="2.625" customWidth="1"/>
    <col min="2" max="2" width="22.625" customWidth="1"/>
    <col min="3" max="3" width="18.75" customWidth="1"/>
    <col min="4" max="4" width="24.75" customWidth="1"/>
    <col min="5" max="5" width="22.25" customWidth="1"/>
    <col min="6" max="6" width="26.625" customWidth="1"/>
    <col min="7" max="7" width="17.25" customWidth="1"/>
    <col min="8" max="9" width="16.625" customWidth="1"/>
    <col min="10" max="10" width="28.5" customWidth="1"/>
    <col min="11" max="11" width="16.625" customWidth="1"/>
    <col min="12" max="12" width="2.625" customWidth="1"/>
    <col min="13" max="13" width="22.625" customWidth="1"/>
  </cols>
  <sheetData>
    <row r="1" spans="2:13" ht="50.1" customHeight="1" x14ac:dyDescent="0.3">
      <c r="B1" s="5" t="s">
        <v>34</v>
      </c>
      <c r="C1" s="5"/>
      <c r="D1" s="5"/>
      <c r="E1" s="5"/>
      <c r="F1" s="5"/>
      <c r="G1" s="5"/>
      <c r="H1" s="5"/>
      <c r="I1" s="5"/>
      <c r="J1" s="5"/>
      <c r="K1" s="5"/>
      <c r="M1" s="32" t="s">
        <v>59</v>
      </c>
    </row>
    <row r="2" spans="2:13" ht="30" customHeight="1" x14ac:dyDescent="0.3">
      <c r="B2" s="6" t="s">
        <v>35</v>
      </c>
      <c r="C2" s="6" t="s">
        <v>37</v>
      </c>
      <c r="D2" s="6" t="s">
        <v>40</v>
      </c>
      <c r="E2" s="3" t="s">
        <v>43</v>
      </c>
      <c r="F2" s="6" t="s">
        <v>45</v>
      </c>
      <c r="G2" s="6" t="s">
        <v>48</v>
      </c>
      <c r="H2" s="6" t="s">
        <v>49</v>
      </c>
      <c r="I2" s="6" t="s">
        <v>50</v>
      </c>
      <c r="J2" s="28" t="s">
        <v>53</v>
      </c>
      <c r="K2" s="6" t="s">
        <v>56</v>
      </c>
    </row>
    <row r="3" spans="2:13" ht="30" customHeight="1" x14ac:dyDescent="0.3">
      <c r="B3" s="8" t="s">
        <v>10</v>
      </c>
      <c r="C3" s="6" t="s">
        <v>38</v>
      </c>
      <c r="D3" s="6" t="s">
        <v>41</v>
      </c>
      <c r="E3" s="3" t="s">
        <v>44</v>
      </c>
      <c r="F3" s="6" t="s">
        <v>46</v>
      </c>
      <c r="G3" s="6" t="s">
        <v>46</v>
      </c>
      <c r="H3" s="7">
        <v>12345</v>
      </c>
      <c r="I3" s="35" t="s">
        <v>51</v>
      </c>
      <c r="J3" s="36" t="s">
        <v>54</v>
      </c>
      <c r="K3" s="35" t="s">
        <v>57</v>
      </c>
    </row>
    <row r="4" spans="2:13" ht="30" customHeight="1" x14ac:dyDescent="0.3">
      <c r="B4" s="8" t="s">
        <v>36</v>
      </c>
      <c r="C4" s="6" t="s">
        <v>39</v>
      </c>
      <c r="D4" s="6" t="s">
        <v>42</v>
      </c>
      <c r="E4" s="3"/>
      <c r="F4" s="6" t="s">
        <v>47</v>
      </c>
      <c r="G4" s="6" t="s">
        <v>47</v>
      </c>
      <c r="H4" s="7">
        <v>9876</v>
      </c>
      <c r="I4" s="35" t="s">
        <v>52</v>
      </c>
      <c r="J4" s="36" t="s">
        <v>55</v>
      </c>
      <c r="K4" s="35" t="s">
        <v>58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13">
    <dataValidation allowBlank="1" showInputMessage="1" showErrorMessage="1" prompt="В този работен лист въведете подробни данни за клиента. Въведената информацията за клиентите се използва в работния лист &quot;Фактура&quot;. Изберете клетка M1, за да отидете в работния лист &quot;Фактура за услуги&quot;" sqref="A1"/>
    <dataValidation allowBlank="1" showInputMessage="1" showErrorMessage="1" prompt="Заглавието на този работен лист е в тази клетка" sqref="B1"/>
    <dataValidation allowBlank="1" showInputMessage="1" showErrorMessage="1" prompt="Въведете &quot;Име на фирма&quot; в тази колона под това заглавие Използвайте филтрите за заглавия, за да намирате конкретни записи" sqref="B2"/>
    <dataValidation allowBlank="1" showInputMessage="1" showErrorMessage="1" prompt="Въведете &quot;Име на контакт&quot; в тази колона под това заглавие" sqref="C2"/>
    <dataValidation allowBlank="1" showInputMessage="1" showErrorMessage="1" prompt="Въведете &quot;Адрес&quot; в тази колона под това заглавие" sqref="D2"/>
    <dataValidation allowBlank="1" showInputMessage="1" showErrorMessage="1" prompt="Въведете &quot;Адрес 2&quot; в тази колона под това заглавие" sqref="E2"/>
    <dataValidation allowBlank="1" showInputMessage="1" showErrorMessage="1" prompt="Въведете &quot;Град&quot; в тази колона под това заглавие" sqref="F2"/>
    <dataValidation allowBlank="1" showInputMessage="1" showErrorMessage="1" prompt="Въведете &quot;Област&quot; в тази колона под това заглавие" sqref="G2"/>
    <dataValidation allowBlank="1" showInputMessage="1" showErrorMessage="1" prompt="Въведете &quot;Пощенски код&quot; в тази колона под това заглавие" sqref="H2"/>
    <dataValidation allowBlank="1" showInputMessage="1" showErrorMessage="1" prompt="Въведете &quot;Телефонен номер&quot; в тази колона под това заглавие" sqref="I2"/>
    <dataValidation allowBlank="1" showInputMessage="1" showErrorMessage="1" prompt="Въведете &quot;Имейл адрес&quot; в тази колона под това заглавие" sqref="J2"/>
    <dataValidation allowBlank="1" showInputMessage="1" showErrorMessage="1" prompt="Въведете &quot;Номер на факс&quot; в тази колона под това заглавие" sqref="K2"/>
    <dataValidation allowBlank="1" showInputMessage="1" showErrorMessage="1" prompt="Връзка за навигация до работния лист &quot;Фактура за услуги&quot;. Тази клетка не се отпечатва" sqref="M1"/>
  </dataValidations>
  <hyperlinks>
    <hyperlink ref="J3" r:id="rId1"/>
    <hyperlink ref="J4" r:id="rId2"/>
    <hyperlink ref="M1" location="'Фактура за услуги'!A1" tooltip="Изберете, за да отидете в работния лист &quot;Фактура за услуги&quot;" display="Фактура за услуги"/>
  </hyperlinks>
  <printOptions horizontalCentered="1"/>
  <pageMargins left="0.25" right="0.25" top="0.75" bottom="0.75" header="0.3" footer="0.3"/>
  <pageSetup paperSize="9" fitToHeight="0" orientation="portrait" r:id="rId3"/>
  <headerFooter differentFirst="1">
    <oddFooter>Page &amp;P of &amp;N</oddFooter>
  </headerFooter>
  <drawing r:id="rId4"/>
  <tableParts count="1">
    <tablePart r:id="rId5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TM00000031</ap:Template>
  <ap:DocSecurity>0</ap:DocSecurity>
  <ap:ScaleCrop>false</ap:ScaleCrop>
  <ap:HeadingPairs>
    <vt:vector baseType="variant" size="4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16</vt:i4>
      </vt:variant>
    </vt:vector>
  </ap:HeadingPairs>
  <ap:TitlesOfParts>
    <vt:vector baseType="lpstr" size="18">
      <vt:lpstr>Фактура за услуги</vt:lpstr>
      <vt:lpstr>Клиенти</vt:lpstr>
      <vt:lpstr>Депозит</vt:lpstr>
      <vt:lpstr>Заглавие2</vt:lpstr>
      <vt:lpstr>ЗаглавиеНаКолона1</vt:lpstr>
      <vt:lpstr>ЗаглавиеНаКолонаРегион1..G6.1</vt:lpstr>
      <vt:lpstr>ЗаглавиеНаРедРегион1..H3</vt:lpstr>
      <vt:lpstr>ЗаглавиеНаРедРегион2..C8</vt:lpstr>
      <vt:lpstr>ЗаглавиеНаРедРегион3..E8</vt:lpstr>
      <vt:lpstr>ЗаглавиеНаРедРегион4..H18</vt:lpstr>
      <vt:lpstr>ИмеНаСметка</vt:lpstr>
      <vt:lpstr>ИмеНаФирма</vt:lpstr>
      <vt:lpstr>МеждиннаСумаЗаФактурата</vt:lpstr>
      <vt:lpstr>Клиенти!Област_печат</vt:lpstr>
      <vt:lpstr>'Фактура за услуги'!Област_печат</vt:lpstr>
      <vt:lpstr>Клиенти!Печат_заглавия</vt:lpstr>
      <vt:lpstr>'Фактура за услуги'!Печат_заглавия</vt:lpstr>
      <vt:lpstr>СправкаЗаКлиента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tester</cp:lastModifiedBy>
  <dcterms:created xsi:type="dcterms:W3CDTF">2017-04-21T05:22:01Z</dcterms:created>
  <dcterms:modified xsi:type="dcterms:W3CDTF">2018-04-24T11:39:48Z</dcterms:modified>
</cp:coreProperties>
</file>