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bg-BG\"/>
    </mc:Choice>
  </mc:AlternateContent>
  <xr:revisionPtr revIDLastSave="0" documentId="13_ncr:1_{7531A11E-85EA-49A0-B20E-505B08D6FBC1}" xr6:coauthVersionLast="43" xr6:coauthVersionMax="43" xr10:uidLastSave="{00000000-0000-0000-0000-000000000000}"/>
  <bookViews>
    <workbookView xWindow="-120" yWindow="-120" windowWidth="28800" windowHeight="14415" xr2:uid="{00000000-000D-0000-FFFF-FFFF00000000}"/>
  </bookViews>
  <sheets>
    <sheet name="Отчет за разходите" sheetId="1" r:id="rId1"/>
  </sheets>
  <definedNames>
    <definedName name="BeginDate">'Отчет за разходите'!$D$4</definedName>
    <definedName name="Крайна_дата">'Отчет за разходите'!$D$5</definedName>
    <definedName name="_xlnm.Print_Titles" localSheetId="0">'Отчет за разходите'!$8:$8</definedName>
    <definedName name="Разход_за_километър">'Отчет за разходите'!$H$3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<sst xmlns="http://schemas.openxmlformats.org/spreadsheetml/2006/main" count="59" uniqueCount="40">
  <si>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Отчет за разходите</t>
  </si>
  <si>
    <t>Име:</t>
  </si>
  <si>
    <t>Отдел:</t>
  </si>
  <si>
    <t>Позиция:</t>
  </si>
  <si>
    <t>Мениджър:</t>
  </si>
  <si>
    <t>Дата</t>
  </si>
  <si>
    <t>Име</t>
  </si>
  <si>
    <t>продажби</t>
  </si>
  <si>
    <t>Управляващ директор</t>
  </si>
  <si>
    <t>Сметка</t>
  </si>
  <si>
    <t>Продажби и маркетинг</t>
  </si>
  <si>
    <t>Име на фирма</t>
  </si>
  <si>
    <t>Адрес</t>
  </si>
  <si>
    <t>Предназначение:</t>
  </si>
  <si>
    <t>Начална дата:</t>
  </si>
  <si>
    <t>Крайна дата:</t>
  </si>
  <si>
    <t>Одобрено от:</t>
  </si>
  <si>
    <t>Описание</t>
  </si>
  <si>
    <t>Пътуване до летище/полет</t>
  </si>
  <si>
    <t>Хотел (2 нощувки)</t>
  </si>
  <si>
    <t>Такси правоучастие</t>
  </si>
  <si>
    <t>Храна</t>
  </si>
  <si>
    <t>Храна и такси</t>
  </si>
  <si>
    <t>Пътуване от летище</t>
  </si>
  <si>
    <t>Годишен търговски семинар</t>
  </si>
  <si>
    <t>Хотел</t>
  </si>
  <si>
    <t>Транспорт</t>
  </si>
  <si>
    <t>Разход за километър:</t>
  </si>
  <si>
    <t>Разход за ядене:</t>
  </si>
  <si>
    <t>Разход за хотел:</t>
  </si>
  <si>
    <t>Начало</t>
  </si>
  <si>
    <t>ОБЩ ОТЧЕТ НА РАЗХОДИТЕ</t>
  </si>
  <si>
    <t>Край</t>
  </si>
  <si>
    <t>Пробег</t>
  </si>
  <si>
    <t>ХОТЕЛ</t>
  </si>
  <si>
    <t>ХРАНА</t>
  </si>
  <si>
    <t>Други</t>
  </si>
  <si>
    <t>ТРАНСПОРТ/ПРОПЪТУВАНО РАЗСТОЯНИЕ</t>
  </si>
  <si>
    <t>ДРУГИ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</si>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</sst>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#,##0.00\ &quot;лв.&quot;"/>
    <numFmt numFmtId="167" formatCode="#,##0.00\ &quot;лв.&quot;&quot;/километър&quot;"/>
    <numFmt numFmtId="168" formatCode="#,##0.00\ &quot;лв.&quot;&quot;/ден&quot;"/>
    <numFmt numFmtId="169" formatCode="#,##0.00\ &quot;лв.&quot;&quot;/нощ&quot;"/>
    <numFmt numFmtId="170" formatCode="#,##0.0_)&quot; км.&quot;;\(#,##0.0\)&quot; км.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6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6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70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6" fontId="5" fillId="5" borderId="4" xfId="6" applyFill="1" applyProtection="1">
      <alignment horizontal="right" vertical="center" indent="1"/>
    </xf>
    <xf numFmtId="166" fontId="5" fillId="6" borderId="4" xfId="6" applyFill="1" applyProtection="1">
      <alignment horizontal="right" vertical="center" indent="1"/>
    </xf>
    <xf numFmtId="166" fontId="5" fillId="3" borderId="4" xfId="6" applyFill="1" applyProtection="1">
      <alignment horizontal="right" vertical="center" indent="1"/>
    </xf>
    <xf numFmtId="166" fontId="5" fillId="4" borderId="4" xfId="6" applyFill="1" applyProtection="1">
      <alignment horizontal="right" vertical="center" indent="1"/>
    </xf>
    <xf numFmtId="166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70" fontId="1" fillId="0" borderId="0" xfId="13" applyNumberFormat="1">
      <alignment horizontal="righ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  <xf numFmtId="14" fontId="0" fillId="4" borderId="0" xfId="12" applyFont="1" applyFill="1" applyAlignment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167" fontId="7" fillId="4" borderId="0" xfId="9" applyNumberFormat="1" applyAlignment="1" applyProtection="1">
      <alignment horizontal="left" vertical="center" indent="1"/>
    </xf>
    <xf numFmtId="168" fontId="7" fillId="4" borderId="0" xfId="9" applyNumberFormat="1" applyAlignment="1" applyProtection="1">
      <alignment horizontal="left" vertical="center" indent="1"/>
    </xf>
    <xf numFmtId="168" fontId="7" fillId="4" borderId="5" xfId="9" applyNumberFormat="1" applyBorder="1" applyAlignment="1" applyProtection="1">
      <alignment horizontal="left" vertical="center" indent="1"/>
    </xf>
    <xf numFmtId="169" fontId="7" fillId="4" borderId="0" xfId="9" applyNumberFormat="1" applyAlignment="1" applyProtection="1">
      <alignment horizontal="left" vertical="center" indent="1"/>
    </xf>
  </cellXfs>
  <cellStyles count="55">
    <cellStyle name="20% - Акцент1" xfId="32" builtinId="30" customBuiltin="1"/>
    <cellStyle name="20% - Акцент2" xfId="36" builtinId="34" customBuiltin="1"/>
    <cellStyle name="20% - Акцент3" xfId="40" builtinId="38" customBuiltin="1"/>
    <cellStyle name="20% - Акцент4" xfId="44" builtinId="42" customBuiltin="1"/>
    <cellStyle name="20% - Акцент5" xfId="48" builtinId="46" customBuiltin="1"/>
    <cellStyle name="20% - Акцент6" xfId="52" builtinId="50" customBuiltin="1"/>
    <cellStyle name="40% - Акцент1" xfId="33" builtinId="31" customBuiltin="1"/>
    <cellStyle name="40% - Акцент2" xfId="37" builtinId="35" customBuiltin="1"/>
    <cellStyle name="40% - Акцент3" xfId="41" builtinId="39" customBuiltin="1"/>
    <cellStyle name="40% - Акцент4" xfId="45" builtinId="43" customBuiltin="1"/>
    <cellStyle name="40% - Акцент5" xfId="49" builtinId="47" customBuiltin="1"/>
    <cellStyle name="40% - Акцент6" xfId="53" builtinId="51" customBuiltin="1"/>
    <cellStyle name="60% - Акцент1" xfId="34" builtinId="32" customBuiltin="1"/>
    <cellStyle name="60% - Акцент2" xfId="38" builtinId="36" customBuiltin="1"/>
    <cellStyle name="60% - Акцент3" xfId="42" builtinId="40" customBuiltin="1"/>
    <cellStyle name="60% - Акцент4" xfId="46" builtinId="44" customBuiltin="1"/>
    <cellStyle name="60% - Акцент5" xfId="50" builtinId="48" customBuiltin="1"/>
    <cellStyle name="60% - Акцент6" xfId="54" builtinId="52" customBuiltin="1"/>
    <cellStyle name="ExpenseDetail" xfId="9" xr:uid="{00000000-0005-0000-0000-000005000000}"/>
    <cellStyle name="ExpenseHeaderDetails" xfId="8" xr:uid="{00000000-0005-0000-0000-000006000000}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Акцент1" xfId="31" builtinId="29" customBuiltin="1"/>
    <cellStyle name="Акцент2" xfId="35" builtinId="33" customBuiltin="1"/>
    <cellStyle name="Акцент3" xfId="39" builtinId="37" customBuiltin="1"/>
    <cellStyle name="Акцент4" xfId="43" builtinId="41" customBuiltin="1"/>
    <cellStyle name="Акцент5" xfId="47" builtinId="45" customBuiltin="1"/>
    <cellStyle name="Акцент6" xfId="51" builtinId="49" customBuiltin="1"/>
    <cellStyle name="Бележка" xfId="28" builtinId="10" customBuiltin="1"/>
    <cellStyle name="Валута" xfId="16" builtinId="4" customBuiltin="1"/>
    <cellStyle name="Валута [0]" xfId="17" builtinId="7" customBuiltin="1"/>
    <cellStyle name="Вход" xfId="22" builtinId="20" customBuiltin="1"/>
    <cellStyle name="Дата" xfId="12" xr:uid="{00000000-0005-0000-0000-000004000000}"/>
    <cellStyle name="Добър" xfId="19" builtinId="26" customBuiltin="1"/>
    <cellStyle name="Заглавие" xfId="1" builtinId="15" customBuiltin="1"/>
    <cellStyle name="Заглавие 1" xfId="3" builtinId="16" customBuiltin="1"/>
    <cellStyle name="Заглавие 2" xfId="4" builtinId="17" customBuiltin="1"/>
    <cellStyle name="Заглавие 3" xfId="5" builtinId="18" customBuiltin="1"/>
    <cellStyle name="Заглавие 4" xfId="6" builtinId="19" customBuiltin="1"/>
    <cellStyle name="Запетая" xfId="14" builtinId="3" customBuiltin="1"/>
    <cellStyle name="Запетая [0]" xfId="15" builtinId="6" customBuiltin="1"/>
    <cellStyle name="Изход" xfId="23" builtinId="21" customBuiltin="1"/>
    <cellStyle name="Изчисление" xfId="24" builtinId="22" customBuiltin="1"/>
    <cellStyle name="Контролна клетка" xfId="26" builtinId="23" customBuiltin="1"/>
    <cellStyle name="Лош" xfId="20" builtinId="27" customBuiltin="1"/>
    <cellStyle name="Неутрален" xfId="21" builtinId="28" customBuiltin="1"/>
    <cellStyle name="Нормален" xfId="0" builtinId="0" customBuiltin="1"/>
    <cellStyle name="Обяснителен текст" xfId="29" builtinId="53" customBuiltin="1"/>
    <cellStyle name="Предупредителен текст" xfId="27" builtinId="11" customBuiltin="1"/>
    <cellStyle name="Проследена хипервръзка" xfId="7" builtinId="9" customBuiltin="1"/>
    <cellStyle name="Процент" xfId="18" builtinId="5" customBuiltin="1"/>
    <cellStyle name="Свързана клетка" xfId="25" builtinId="24" customBuiltin="1"/>
    <cellStyle name="Сума" xfId="30" builtinId="25" customBuiltin="1"/>
    <cellStyle name="Хипервръзка" xfId="2" builtinId="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лв.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лв.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6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70" formatCode="#,##0.0_)&quot; км.&quot;;\(#,##0.0\)&quot; км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70" formatCode="#,##0.0_)&quot; км.&quot;;\(#,##0.0\)&quot; км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лв.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лв.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лв.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Отчет за разходите" pivot="0" count="4" xr9:uid="{00000000-0011-0000-FFFF-FFFF00000000}">
      <tableStyleElement type="wholeTable" dxfId="23"/>
      <tableStyleElement type="headerRow" dxfId="22"/>
      <tableStyleElement type="totalRow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14" dataDxfId="13" totalsRowDxfId="12">
  <tableColumns count="11">
    <tableColumn id="1" xr3:uid="{00000000-0010-0000-0000-000001000000}" name="Дата" totalsRowLabel="Общи суми" dataCellStyle="Дата"/>
    <tableColumn id="2" xr3:uid="{00000000-0010-0000-0000-000002000000}" name="Сметка" totalsRowDxfId="11" dataCellStyle="TableDetailsLeftAligned"/>
    <tableColumn id="3" xr3:uid="{00000000-0010-0000-0000-000003000000}" name="Описание" totalsRowDxfId="10" dataCellStyle="TableDetailsLeftAligned"/>
    <tableColumn id="4" xr3:uid="{00000000-0010-0000-0000-000004000000}" name="Хотел" totalsRowFunction="sum" totalsRowDxfId="9" dataCellStyle="TableAmounts"/>
    <tableColumn id="8" xr3:uid="{00000000-0010-0000-0000-000008000000}" name="Храна" totalsRowFunction="sum" totalsRowDxfId="8" dataCellStyle="TableAmounts"/>
    <tableColumn id="5" xr3:uid="{00000000-0010-0000-0000-000005000000}" name="Транспорт" totalsRowFunction="sum" totalsRowDxfId="7" dataCellStyle="TableAmounts"/>
    <tableColumn id="6" xr3:uid="{00000000-0010-0000-0000-000006000000}" name="Начало" dataDxfId="6" totalsRowDxfId="5" dataCellStyle="TableMileage"/>
    <tableColumn id="7" xr3:uid="{00000000-0010-0000-0000-000007000000}" name="Край" dataDxfId="4" totalsRowDxfId="3" dataCellStyle="TableMileage"/>
    <tableColumn id="12" xr3:uid="{00000000-0010-0000-0000-00000C000000}" name="Пробег" totalsRowFunction="sum" totalsRowDxfId="2" dataCellStyle="TableAmounts">
      <calculatedColumnFormula>IF(COUNTA(tblExpenses[[#This Row],[Начало]:[Край]])=2,(tblExpenses[[#This Row],[Край]]-tblExpenses[[#This Row],[Начало]])*Разход_за_километър,"")</calculatedColumnFormula>
    </tableColumn>
    <tableColumn id="9" xr3:uid="{00000000-0010-0000-0000-000009000000}" name="Други" totalsRowFunction="sum" totalsRowDxfId="1" dataCellStyle="TableAmounts"/>
    <tableColumn id="11" xr3:uid="{00000000-0010-0000-0000-00000B000000}" name="Общо" totalsRowFunction="sum" totalsRowDxfId="0" dataCellStyle="TableAmounts">
      <calculatedColumnFormula>IF(COUNTA(tblExpenses[[#This Row],[Дата]:[Край]])=0,"",SUM(tblExpenses[[#This Row],[Хотел]:[Транспорт]],tblExpenses[[#This Row],[Пробег]:[Други]]))</calculatedColumnFormula>
    </tableColumn>
  </tableColumns>
  <tableStyleInfo name="Отчет за разходите" showFirstColumn="0" showLastColumn="0" showRowStripes="1" showColumnStripes="0"/>
  <extLst>
    <ext xmlns:x14="http://schemas.microsoft.com/office/spreadsheetml/2009/9/main" uri="{504A1905-F514-4f6f-8877-14C23A59335A}">
      <x14:table altTextSummary="Въведете хотел, храна, транспортни разходи и начални и крайни мили в тази таблица. Цена на километраж и общи разходи се изчисляват автоматично"/>
    </ext>
  </extLst>
</table>
</file>

<file path=xl/theme/theme1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P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29" customWidth="1"/>
    <col min="5" max="6" width="12.75" style="29" customWidth="1"/>
    <col min="7" max="7" width="21" style="7" customWidth="1"/>
    <col min="8" max="8" width="15.5" style="7" customWidth="1"/>
    <col min="9" max="9" width="11.5" style="7" customWidth="1"/>
    <col min="10" max="10" width="17.375" style="29" customWidth="1"/>
    <col min="11" max="11" width="41.25" style="7" customWidth="1"/>
    <col min="12" max="12" width="0.25" style="7" customWidth="1"/>
    <col min="13" max="16" width="10.25" style="7" customWidth="1"/>
    <col min="17" max="16384" width="9" style="7"/>
  </cols>
  <sheetData>
    <row r="1" spans="1:16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6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SUM(tblExpenses[Общо])</f>
        <v>1290.7000000000007</v>
      </c>
      <c r="L2" s="6"/>
    </row>
    <row r="3" spans="1:16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9">
        <v>0.5</v>
      </c>
      <c r="I3" s="39"/>
      <c r="J3" s="11" t="s">
        <v>34</v>
      </c>
      <c r="K3" s="12" t="s">
        <v>37</v>
      </c>
      <c r="L3" s="6"/>
    </row>
    <row r="4" spans="1:16" ht="24" customHeight="1" thickBot="1" x14ac:dyDescent="0.35">
      <c r="A4" s="8" t="s">
        <v>2</v>
      </c>
      <c r="B4" s="9" t="s">
        <v>7</v>
      </c>
      <c r="C4" s="10" t="s">
        <v>14</v>
      </c>
      <c r="D4" s="37" t="s">
        <v>5</v>
      </c>
      <c r="E4" s="37"/>
      <c r="F4" s="37"/>
      <c r="G4" s="10" t="s">
        <v>28</v>
      </c>
      <c r="H4" s="40">
        <v>30</v>
      </c>
      <c r="I4" s="41"/>
      <c r="J4" s="1">
        <f>SUM(tblExpenses[Хотел])</f>
        <v>445</v>
      </c>
      <c r="K4" s="5">
        <f>SUM(tblExpenses[Транспорт],tblExpenses[Пробег])</f>
        <v>745.70000000000073</v>
      </c>
      <c r="L4" s="6"/>
    </row>
    <row r="5" spans="1:16" ht="24" customHeight="1" thickBot="1" x14ac:dyDescent="0.35">
      <c r="A5" s="8" t="s">
        <v>3</v>
      </c>
      <c r="B5" s="9" t="s">
        <v>8</v>
      </c>
      <c r="C5" s="10" t="s">
        <v>15</v>
      </c>
      <c r="D5" s="37" t="s">
        <v>5</v>
      </c>
      <c r="E5" s="37"/>
      <c r="F5" s="37"/>
      <c r="G5" s="10" t="s">
        <v>29</v>
      </c>
      <c r="H5" s="42">
        <v>200</v>
      </c>
      <c r="I5" s="42"/>
      <c r="J5" s="13" t="s">
        <v>35</v>
      </c>
      <c r="K5" s="13" t="s">
        <v>38</v>
      </c>
      <c r="L5" s="6"/>
    </row>
    <row r="6" spans="1:16" ht="24" customHeight="1" thickBot="1" x14ac:dyDescent="0.35">
      <c r="A6" s="14" t="s">
        <v>4</v>
      </c>
      <c r="B6" s="15" t="s">
        <v>6</v>
      </c>
      <c r="C6" s="16" t="s">
        <v>16</v>
      </c>
      <c r="D6" s="38" t="s">
        <v>6</v>
      </c>
      <c r="E6" s="38"/>
      <c r="F6" s="38"/>
      <c r="G6" s="16"/>
      <c r="H6" s="17"/>
      <c r="I6" s="19"/>
      <c r="J6" s="2">
        <f>SUM(tblExpenses[Храна])</f>
        <v>75</v>
      </c>
      <c r="K6" s="3">
        <f>SUM(tblExpenses[Други])</f>
        <v>25</v>
      </c>
      <c r="L6" s="6"/>
    </row>
    <row r="7" spans="1:16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6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6" s="25" customFormat="1" ht="33.950000000000003" customHeight="1" x14ac:dyDescent="0.3">
      <c r="A9" s="27" t="s">
        <v>5</v>
      </c>
      <c r="B9" s="28" t="s">
        <v>10</v>
      </c>
      <c r="C9" s="28" t="s">
        <v>18</v>
      </c>
      <c r="D9" s="26"/>
      <c r="E9" s="26"/>
      <c r="F9" s="26">
        <v>428</v>
      </c>
      <c r="G9" s="30">
        <v>11378.5</v>
      </c>
      <c r="H9" s="30">
        <v>11456.2</v>
      </c>
      <c r="I9" s="26">
        <f>IF(COUNTA(tblExpenses[[#This Row],[Начало]:[Край]])=2,(tblExpenses[[#This Row],[Край]]-tblExpenses[[#This Row],[Начало]])*Разход_за_километър,"")</f>
        <v>38.850000000000364</v>
      </c>
      <c r="J9" s="26"/>
      <c r="K9" s="26">
        <f>IF(COUNTA(tblExpenses[[#This Row],[Дата]:[Край]])=0,"",SUM(tblExpenses[[#This Row],[Хотел]:[Транспорт]],tblExpenses[[#This Row],[Пробег]:[Други]]))</f>
        <v>466.85000000000036</v>
      </c>
    </row>
    <row r="10" spans="1:16" s="25" customFormat="1" ht="33.950000000000003" customHeight="1" x14ac:dyDescent="0.3">
      <c r="A10" s="27" t="s">
        <v>5</v>
      </c>
      <c r="B10" s="28" t="s">
        <v>10</v>
      </c>
      <c r="C10" s="28" t="s">
        <v>19</v>
      </c>
      <c r="D10" s="26">
        <v>445</v>
      </c>
      <c r="E10" s="26"/>
      <c r="F10" s="26">
        <v>225</v>
      </c>
      <c r="G10" s="30"/>
      <c r="H10" s="30"/>
      <c r="I10" s="26" t="str">
        <f>IF(COUNTA(tblExpenses[[#This Row],[Начало]:[Край]])=2,(tblExpenses[[#This Row],[Край]]-tblExpenses[[#This Row],[Начало]])*Разход_за_километър,"")</f>
        <v/>
      </c>
      <c r="J10" s="26"/>
      <c r="K10" s="26">
        <f>IF(COUNTA(tblExpenses[[#This Row],[Дата]:[Край]])=0,"",SUM(tblExpenses[[#This Row],[Хотел]:[Транспорт]],tblExpenses[[#This Row],[Пробег]:[Други]]))</f>
        <v>670</v>
      </c>
    </row>
    <row r="11" spans="1:16" s="25" customFormat="1" ht="33.950000000000003" customHeight="1" x14ac:dyDescent="0.3">
      <c r="A11" s="27" t="s">
        <v>5</v>
      </c>
      <c r="B11" s="28" t="s">
        <v>10</v>
      </c>
      <c r="C11" s="28" t="s">
        <v>20</v>
      </c>
      <c r="D11" s="26"/>
      <c r="E11" s="26"/>
      <c r="F11" s="26"/>
      <c r="G11" s="30"/>
      <c r="H11" s="30"/>
      <c r="I11" s="26" t="str">
        <f>IF(COUNTA(tblExpenses[[#This Row],[Начало]:[Край]])=2,(tblExpenses[[#This Row],[Край]]-tblExpenses[[#This Row],[Начало]])*Разход_за_километър,"")</f>
        <v/>
      </c>
      <c r="J11" s="26">
        <v>25</v>
      </c>
      <c r="K11" s="26">
        <f>IF(COUNTA(tblExpenses[[#This Row],[Дата]:[Край]])=0,"",SUM(tblExpenses[[#This Row],[Хотел]:[Транспорт]],tblExpenses[[#This Row],[Пробег]:[Други]]))</f>
        <v>25</v>
      </c>
    </row>
    <row r="12" spans="1:16" ht="33.950000000000003" customHeight="1" x14ac:dyDescent="0.3">
      <c r="A12" s="27" t="s">
        <v>5</v>
      </c>
      <c r="B12" s="28" t="s">
        <v>10</v>
      </c>
      <c r="C12" s="28" t="s">
        <v>21</v>
      </c>
      <c r="D12" s="26"/>
      <c r="E12" s="26">
        <v>30</v>
      </c>
      <c r="F12" s="26"/>
      <c r="G12" s="30"/>
      <c r="H12" s="30"/>
      <c r="I12" s="26" t="str">
        <f>IF(COUNTA(tblExpenses[[#This Row],[Начало]:[Край]])=2,(tblExpenses[[#This Row],[Край]]-tblExpenses[[#This Row],[Начало]])*Разход_за_километър,"")</f>
        <v/>
      </c>
      <c r="J12" s="26"/>
      <c r="K12" s="26">
        <f>IF(COUNTA(tblExpenses[[#This Row],[Дата]:[Край]])=0,"",SUM(tblExpenses[[#This Row],[Хотел]:[Транспорт]],tblExpenses[[#This Row],[Пробег]:[Други]]))</f>
        <v>30</v>
      </c>
      <c r="M12" s="25"/>
      <c r="N12" s="25"/>
      <c r="O12" s="25"/>
      <c r="P12" s="25"/>
    </row>
    <row r="13" spans="1:16" ht="33.950000000000003" customHeight="1" x14ac:dyDescent="0.3">
      <c r="A13" s="27" t="s">
        <v>5</v>
      </c>
      <c r="B13" s="28" t="s">
        <v>10</v>
      </c>
      <c r="C13" s="28" t="s">
        <v>22</v>
      </c>
      <c r="D13" s="26"/>
      <c r="E13" s="26">
        <v>30</v>
      </c>
      <c r="F13" s="26">
        <v>15</v>
      </c>
      <c r="G13" s="30"/>
      <c r="H13" s="30"/>
      <c r="I13" s="26" t="str">
        <f>IF(COUNTA(tblExpenses[[#This Row],[Начало]:[Край]])=2,(tblExpenses[[#This Row],[Край]]-tblExpenses[[#This Row],[Начало]])*Разход_за_километър,"")</f>
        <v/>
      </c>
      <c r="J13" s="26"/>
      <c r="K13" s="26">
        <f>IF(COUNTA(tblExpenses[[#This Row],[Дата]:[Край]])=0,"",SUM(tblExpenses[[#This Row],[Хотел]:[Транспорт]],tblExpenses[[#This Row],[Пробег]:[Други]]))</f>
        <v>45</v>
      </c>
    </row>
    <row r="14" spans="1:16" ht="33.950000000000003" customHeight="1" x14ac:dyDescent="0.3">
      <c r="A14" s="27" t="s">
        <v>5</v>
      </c>
      <c r="B14" s="28" t="s">
        <v>10</v>
      </c>
      <c r="C14" s="28" t="s">
        <v>21</v>
      </c>
      <c r="D14" s="26"/>
      <c r="E14" s="26">
        <v>15</v>
      </c>
      <c r="F14" s="26"/>
      <c r="G14" s="30"/>
      <c r="H14" s="30"/>
      <c r="I14" s="26" t="str">
        <f>IF(COUNTA(tblExpenses[[#This Row],[Начало]:[Край]])=2,(tblExpenses[[#This Row],[Край]]-tblExpenses[[#This Row],[Начало]])*Разход_за_километър,"")</f>
        <v/>
      </c>
      <c r="J14" s="26"/>
      <c r="K14" s="26">
        <f>IF(COUNTA(tblExpenses[[#This Row],[Дата]:[Край]])=0,"",SUM(tblExpenses[[#This Row],[Хотел]:[Транспорт]],tblExpenses[[#This Row],[Пробег]:[Други]]))</f>
        <v>15</v>
      </c>
    </row>
    <row r="15" spans="1:16" ht="33.950000000000003" customHeight="1" x14ac:dyDescent="0.3">
      <c r="A15" s="27" t="s">
        <v>5</v>
      </c>
      <c r="B15" s="28" t="s">
        <v>10</v>
      </c>
      <c r="C15" s="28" t="s">
        <v>23</v>
      </c>
      <c r="D15" s="26"/>
      <c r="E15" s="26"/>
      <c r="F15" s="26"/>
      <c r="G15" s="30">
        <v>11456.2</v>
      </c>
      <c r="H15" s="30">
        <v>11533.900000000001</v>
      </c>
      <c r="I15" s="26">
        <f>IF(COUNTA(tblExpenses[[#This Row],[Начало]:[Край]])=2,(tblExpenses[[#This Row],[Край]]-tblExpenses[[#This Row],[Начало]])*Разход_за_километър,"")</f>
        <v>38.850000000000364</v>
      </c>
      <c r="J15" s="26"/>
      <c r="K15" s="26">
        <f>IF(COUNTA(tblExpenses[[#This Row],[Дата]:[Край]])=0,"",SUM(tblExpenses[[#This Row],[Хотел]:[Транспорт]],tblExpenses[[#This Row],[Пробег]:[Други]]))</f>
        <v>38.850000000000364</v>
      </c>
    </row>
  </sheetData>
  <mergeCells count="11">
    <mergeCell ref="D4:F4"/>
    <mergeCell ref="D5:F5"/>
    <mergeCell ref="D6:F6"/>
    <mergeCell ref="H3:I3"/>
    <mergeCell ref="H4:I4"/>
    <mergeCell ref="H5:I5"/>
    <mergeCell ref="A1:B2"/>
    <mergeCell ref="H2:J2"/>
    <mergeCell ref="C2:G2"/>
    <mergeCell ref="D3:F3"/>
    <mergeCell ref="C1:K1"/>
  </mergeCells>
  <conditionalFormatting sqref="D9:F15">
    <cfRule type="expression" dxfId="19" priority="4">
      <formula>D9&lt;0</formula>
    </cfRule>
  </conditionalFormatting>
  <conditionalFormatting sqref="G9:I15">
    <cfRule type="expression" dxfId="18" priority="19">
      <formula>($H9&lt;&gt;"")*($G9&lt;&gt;"")*($H9&lt;$G9)</formula>
    </cfRule>
  </conditionalFormatting>
  <conditionalFormatting sqref="A9:A15">
    <cfRule type="expression" dxfId="17" priority="76">
      <formula>(($A9&lt;$D$4)+($A9&gt;$D$5))*($A9&lt;&gt;"")</formula>
    </cfRule>
  </conditionalFormatting>
  <conditionalFormatting sqref="D4:D5">
    <cfRule type="notContainsBlanks" dxfId="16" priority="1">
      <formula>LEN(TRIM(D4))&gt;0</formula>
    </cfRule>
  </conditionalFormatting>
  <conditionalFormatting sqref="E9:E15">
    <cfRule type="expression" dxfId="15" priority="162">
      <formula>SUMIF($A$9:$A$15,$A9,$E$9:$E$15)&gt;$H$4</formula>
    </cfRule>
  </conditionalFormatting>
  <dataValidations count="46">
    <dataValidation allowBlank="1" showInputMessage="1" showErrorMessage="1" prompt="Създайте &quot;Отчет за разходите&quot; в този работен лист. Заглавието е в тази клетка. Въведете име на фирма и адрес в клетките отдясно и подробни данни в таблица &quot;Разходи&quot;" sqref="A1:B2" xr:uid="{00000000-0002-0000-0000-000000000000}"/>
    <dataValidation allowBlank="1" showInputMessage="1" showErrorMessage="1" prompt="Въведете името на фирмата в тази клетка" sqref="C1:K1" xr:uid="{00000000-0002-0000-0000-000001000000}"/>
    <dataValidation allowBlank="1" showInputMessage="1" showErrorMessage="1" prompt="Въведете адреса на фирмата в тази клетка и други данни в клетки от A3 до D6 и клетки от G3 до H5. &quot;Общ отчет на разходите&quot; автоматично се изчислява в клетка K2" sqref="C2:G2" xr:uid="{00000000-0002-0000-0000-000002000000}"/>
    <dataValidation allowBlank="1" showInputMessage="1" showErrorMessage="1" prompt="Въведете име в клетката отдясно" sqref="A3" xr:uid="{00000000-0002-0000-0000-000003000000}"/>
    <dataValidation allowBlank="1" showInputMessage="1" showErrorMessage="1" prompt="Въведете име в тази клетка" sqref="B3" xr:uid="{00000000-0002-0000-0000-000004000000}"/>
    <dataValidation allowBlank="1" showInputMessage="1" showErrorMessage="1" prompt="Въведете отдел в клетката отдясно" sqref="A4" xr:uid="{00000000-0002-0000-0000-000005000000}"/>
    <dataValidation allowBlank="1" showInputMessage="1" showErrorMessage="1" prompt="Въведете отдел в тази клетка" sqref="B4" xr:uid="{00000000-0002-0000-0000-000006000000}"/>
    <dataValidation allowBlank="1" showInputMessage="1" showErrorMessage="1" prompt="Въведете позиция в клетката отдясно" sqref="A5" xr:uid="{00000000-0002-0000-0000-000007000000}"/>
    <dataValidation allowBlank="1" showInputMessage="1" showErrorMessage="1" prompt="Въведете позиция в тази клетка" sqref="B5" xr:uid="{00000000-0002-0000-0000-000008000000}"/>
    <dataValidation allowBlank="1" showInputMessage="1" showErrorMessage="1" prompt="Въведете името на мениджъра в клетката отдясно" sqref="A6" xr:uid="{00000000-0002-0000-0000-000009000000}"/>
    <dataValidation allowBlank="1" showInputMessage="1" showErrorMessage="1" prompt="Въведете името на мениджъра в тази клетка" sqref="B6" xr:uid="{00000000-0002-0000-0000-00000A000000}"/>
    <dataValidation allowBlank="1" showInputMessage="1" showErrorMessage="1" prompt="Въведете цел на разходи в клетката отдясно" sqref="C3" xr:uid="{00000000-0002-0000-0000-00000B000000}"/>
    <dataValidation allowBlank="1" showInputMessage="1" showErrorMessage="1" prompt="Въведете цел на разходи в тази клетка" sqref="D3:F3" xr:uid="{00000000-0002-0000-0000-00000C000000}"/>
    <dataValidation allowBlank="1" showInputMessage="1" showErrorMessage="1" prompt="Въведете начална дата в клетката вдясно" sqref="C4" xr:uid="{00000000-0002-0000-0000-00000D000000}"/>
    <dataValidation allowBlank="1" showInputMessage="1" showErrorMessage="1" prompt="Въведете начална дата в тази клетка" sqref="D4:F4" xr:uid="{00000000-0002-0000-0000-00000E000000}"/>
    <dataValidation allowBlank="1" showInputMessage="1" showErrorMessage="1" prompt="Въведете крайна дата в клетката вдясно" sqref="C5" xr:uid="{00000000-0002-0000-0000-00000F000000}"/>
    <dataValidation allowBlank="1" showInputMessage="1" showErrorMessage="1" prompt="Въведете крайна дата в тази клетка" sqref="D5:F5" xr:uid="{00000000-0002-0000-0000-000010000000}"/>
    <dataValidation allowBlank="1" showInputMessage="1" showErrorMessage="1" prompt="Въведете име &quot;Одобрено от&quot; в клетката отдясно" sqref="C6" xr:uid="{00000000-0002-0000-0000-000011000000}"/>
    <dataValidation allowBlank="1" showInputMessage="1" showErrorMessage="1" prompt="Въведете име &quot;Одобрено от&quot; в тази клетка" sqref="D6:F6" xr:uid="{00000000-0002-0000-0000-000012000000}"/>
    <dataValidation allowBlank="1" showInputMessage="1" showErrorMessage="1" prompt="Въведете ставка на километър в клетката отдясно" sqref="G3" xr:uid="{00000000-0002-0000-0000-000013000000}"/>
    <dataValidation allowBlank="1" showInputMessage="1" showErrorMessage="1" prompt="Въведете ставка на километър в тази клетка" sqref="H3:I3" xr:uid="{00000000-0002-0000-0000-000014000000}"/>
    <dataValidation allowBlank="1" showInputMessage="1" showErrorMessage="1" prompt="Въведете ставка за храна в клетката отдясно" sqref="G4" xr:uid="{00000000-0002-0000-0000-000015000000}"/>
    <dataValidation allowBlank="1" showInputMessage="1" showErrorMessage="1" prompt="Въведете ставка за храна в тази клетка" sqref="H4:I4" xr:uid="{00000000-0002-0000-0000-000016000000}"/>
    <dataValidation allowBlank="1" showInputMessage="1" showErrorMessage="1" prompt="Въведете ставка за хотел в клетката отдясно" sqref="G5" xr:uid="{00000000-0002-0000-0000-000017000000}"/>
    <dataValidation allowBlank="1" showInputMessage="1" showErrorMessage="1" prompt="Въведете ставка за хотел в тази клетка" sqref="H5:I5" xr:uid="{00000000-0002-0000-0000-000018000000}"/>
    <dataValidation allowBlank="1" showInputMessage="1" showErrorMessage="1" prompt="&quot;Общ отчет на разходите&quot; се изчислява автоматично в клетката отдясно" sqref="H2:J2" xr:uid="{00000000-0002-0000-0000-000019000000}"/>
    <dataValidation allowBlank="1" showInputMessage="1" showErrorMessage="1" prompt="Общият отчет за разходите се изчислява автоматично в тази клетка и Общо хотел, транспорт или километраж, храна и други разходи ще намерите в клетки от J3 до K6" sqref="K2" xr:uid="{00000000-0002-0000-0000-00001A000000}"/>
    <dataValidation allowBlank="1" showInputMessage="1" showErrorMessage="1" prompt="Разходи за хотел се изчисляват автоматично в клетката вдясно" sqref="J3" xr:uid="{00000000-0002-0000-0000-00001B000000}"/>
    <dataValidation allowBlank="1" showInputMessage="1" showErrorMessage="1" prompt="Разходи за хотел се изчисляват автоматично в тази клетка" sqref="J4" xr:uid="{00000000-0002-0000-0000-00001C000000}"/>
    <dataValidation allowBlank="1" showInputMessage="1" showErrorMessage="1" prompt="Транспорт или километраж се изчисляват автоматично в клетката по-долу" sqref="K3" xr:uid="{00000000-0002-0000-0000-00001D000000}"/>
    <dataValidation allowBlank="1" showInputMessage="1" showErrorMessage="1" prompt="Транспорт или километраж се изчисляват автоматично в тази клетка" sqref="K4" xr:uid="{00000000-0002-0000-0000-00001E000000}"/>
    <dataValidation allowBlank="1" showInputMessage="1" showErrorMessage="1" prompt="Разходи за храна се изчисляват автоматично в клетката вдясно" sqref="J5" xr:uid="{00000000-0002-0000-0000-00001F000000}"/>
    <dataValidation allowBlank="1" showInputMessage="1" showErrorMessage="1" prompt="Разходи за храна се изчисляват автоматично в тази клетка" sqref="J6" xr:uid="{00000000-0002-0000-0000-000020000000}"/>
    <dataValidation allowBlank="1" showInputMessage="1" showErrorMessage="1" prompt="Други разходи се изчисляват автоматично в клетката вдясно" sqref="K5" xr:uid="{00000000-0002-0000-0000-000021000000}"/>
    <dataValidation allowBlank="1" showInputMessage="1" showErrorMessage="1" prompt="Други разходи се изчислява автоматично в тази клетка. Въведете подробни данни в таблицата като започнете от клетка A8" sqref="K6" xr:uid="{00000000-0002-0000-0000-000022000000}"/>
    <dataValidation allowBlank="1" showInputMessage="1" showErrorMessage="1" prompt="Въведете дата в тази колона, под това заглавие" sqref="A8" xr:uid="{00000000-0002-0000-0000-000023000000}"/>
    <dataValidation allowBlank="1" showInputMessage="1" showErrorMessage="1" prompt="Въведете име на акаунта в тази колона, под това заглавие" sqref="B8" xr:uid="{00000000-0002-0000-0000-000024000000}"/>
    <dataValidation allowBlank="1" showInputMessage="1" showErrorMessage="1" prompt="Въведете описание в тази колона, под това заглавие" sqref="C8" xr:uid="{00000000-0002-0000-0000-000025000000}"/>
    <dataValidation allowBlank="1" showInputMessage="1" showErrorMessage="1" prompt="Въведете разходи за хотел в тази колона, под това заглавие" sqref="D8" xr:uid="{00000000-0002-0000-0000-000026000000}"/>
    <dataValidation allowBlank="1" showInputMessage="1" showErrorMessage="1" prompt="Въведете разходи за храна в тази колона, под това заглавие" sqref="E8" xr:uid="{00000000-0002-0000-0000-000027000000}"/>
    <dataValidation allowBlank="1" showInputMessage="1" showErrorMessage="1" prompt="Въведете разходи за транспорт в тази колона, под това заглавие" sqref="F8" xr:uid="{00000000-0002-0000-0000-000028000000}"/>
    <dataValidation allowBlank="1" showInputMessage="1" showErrorMessage="1" prompt="Въведете начален километър в тази колона, под това заглавие" sqref="G8" xr:uid="{00000000-0002-0000-0000-000029000000}"/>
    <dataValidation allowBlank="1" showInputMessage="1" showErrorMessage="1" prompt="Въведете краен километър в тази колона, под това заглавие" sqref="H8" xr:uid="{00000000-0002-0000-0000-00002A000000}"/>
    <dataValidation allowBlank="1" showInputMessage="1" showErrorMessage="1" prompt="Цена на километраж се изчислява автоматично в тази колона, под това заглавие" sqref="I8" xr:uid="{00000000-0002-0000-0000-00002B000000}"/>
    <dataValidation allowBlank="1" showInputMessage="1" showErrorMessage="1" prompt="Въведете &quot;Други разходи&quot; в тази колона, под това заглавие" sqref="J8" xr:uid="{00000000-0002-0000-0000-00002C000000}"/>
    <dataValidation allowBlank="1" showInputMessage="1" showErrorMessage="1" prompt="&quot;Общи разходи&quot; се изчисляват автоматично в тази колона, под това заглавие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2:I14 K12:K15 J4:K4 J6:K6 K9:K11 I10:I11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TM00000029</ap:Template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4</vt:i4>
      </vt:variant>
    </vt:vector>
  </ap:HeadingPairs>
  <ap:TitlesOfParts>
    <vt:vector baseType="lpstr" size="5">
      <vt:lpstr>Отчет за разходите</vt:lpstr>
      <vt:lpstr>BeginDate</vt:lpstr>
      <vt:lpstr>Крайна_дата</vt:lpstr>
      <vt:lpstr>'Отчет за разходите'!Печат_заглавия</vt:lpstr>
      <vt:lpstr>Разход_за_километър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2019-05-22T07:53:07Z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