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BE0A167-2CFE-4899-AB10-C3EED8DEECEB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Търговска фактура" sheetId="1" r:id="rId1"/>
    <sheet name="Клиенти" sheetId="3" r:id="rId2"/>
  </sheets>
  <definedNames>
    <definedName name="ДанъкПродажби">'Търговска фактура'!$H$15</definedName>
    <definedName name="Депозит">'Търговска фактура'!$H$17</definedName>
    <definedName name="Доставка">'Търговска фактура'!$H$16</definedName>
    <definedName name="Заглавие2">СписъкКлиенти[[#Headers],[Име на фирма]]</definedName>
    <definedName name="ЗаглавиеНаКолона1">АртикулиФактура[[#Headers],[Дата]]</definedName>
    <definedName name="ИмеНаСметка">'Търговска фактура'!$C$3</definedName>
    <definedName name="ИмеНаФирма">'Търговска фактура'!$B$1</definedName>
    <definedName name="МеждиннаСумаЗаФактурата">'Търговска фактура'!$H$13</definedName>
    <definedName name="_xlnm.Print_Area" localSheetId="1">Клиенти!$A:$L</definedName>
    <definedName name="_xlnm.Print_Area" localSheetId="0">'Търговска фактура'!$A:$I</definedName>
    <definedName name="ОбластЗаглавиеРед1..C6">'Търговска фактура'!$B$3</definedName>
    <definedName name="ОбластЗаглавиеРед2..E5">'Търговска фактура'!$D$3</definedName>
    <definedName name="ОбластЗаглавиеРед3..H5">'Търговска фактура'!$G$3</definedName>
    <definedName name="ОбластЗаглавиеРед4..H20">'Търговска фактура'!$G$13</definedName>
    <definedName name="_xlnm.Print_Titles" localSheetId="1">Клиенти!$2:$2</definedName>
    <definedName name="_xlnm.Print_Titles" localSheetId="0">'Търговска фактура'!$7:$7</definedName>
    <definedName name="СправкаЗаКлиента">СписъкКлиенти[Име на фирма]</definedName>
    <definedName name="СтавкаДанъкПродажби">'Търговска фактура'!$H$14</definedName>
  </definedNames>
  <calcPr calcId="162913"/>
</workbook>
</file>

<file path=xl/calcChain.xml><?xml version="1.0" encoding="utf-8"?>
<calcChain xmlns="http://schemas.openxmlformats.org/spreadsheetml/2006/main">
  <c r="B17" i="1" l="1"/>
  <c r="H9" i="1" l="1"/>
  <c r="H10" i="1"/>
  <c r="H11" i="1"/>
  <c r="H12" i="1"/>
  <c r="H8" i="1"/>
  <c r="H5" i="1"/>
  <c r="E5" i="1"/>
  <c r="E4" i="1"/>
  <c r="E3" i="1"/>
  <c r="C6" i="1"/>
  <c r="C5" i="1"/>
  <c r="C4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<sst xmlns="http://schemas.openxmlformats.org/spreadsheetml/2006/main" count="64" uniqueCount="57">
  <si>
    <t>Tailspin Toys</t>
  </si>
  <si>
    <t>Да се плати на:</t>
  </si>
  <si>
    <t>Адрес:</t>
  </si>
  <si>
    <t>Дата</t>
  </si>
  <si>
    <t>ОБЩАТА СУМА Е ДЪЛЖИМА СЛЕД 10 ДНИ. ПРОСРОЧЕНИТЕ СМЕТКИ ПОДЛЕЖАТ НА МЕСЕЧНО ПРОЦЕНТНО НАЧИСЛЕНИЕ ОТ 2%.</t>
  </si>
  <si>
    <t>Trey Research</t>
  </si>
  <si>
    <t>Артикул №</t>
  </si>
  <si>
    <t>ул. Солунска 23</t>
  </si>
  <si>
    <t>София, 1000</t>
  </si>
  <si>
    <t>Телефон:</t>
  </si>
  <si>
    <t>Факс:</t>
  </si>
  <si>
    <t>Имейл:</t>
  </si>
  <si>
    <t>Описание</t>
  </si>
  <si>
    <t>Дървени блокчета</t>
  </si>
  <si>
    <t>Количество</t>
  </si>
  <si>
    <t xml:space="preserve"> 123-555-0123</t>
  </si>
  <si>
    <t>123-555-0124</t>
  </si>
  <si>
    <t>Единична цена</t>
  </si>
  <si>
    <t>CustomerService@tailspintoys.com</t>
  </si>
  <si>
    <t>www.tailspintoys.com</t>
  </si>
  <si>
    <t>Номер на фактура:</t>
  </si>
  <si>
    <t>Дата на фактура:</t>
  </si>
  <si>
    <t>Контакт:</t>
  </si>
  <si>
    <t>Отстъпка</t>
  </si>
  <si>
    <t>Междинна сума по фактурата</t>
  </si>
  <si>
    <t>Данъчна ставка</t>
  </si>
  <si>
    <t>Данък продажби</t>
  </si>
  <si>
    <t>Доставка</t>
  </si>
  <si>
    <t>Получен депозит</t>
  </si>
  <si>
    <t>Общо</t>
  </si>
  <si>
    <t>Клиенти</t>
  </si>
  <si>
    <t>Име на фирма</t>
  </si>
  <si>
    <t>Contoso, Ltd</t>
  </si>
  <si>
    <t>Име на контакт</t>
  </si>
  <si>
    <t>Явор Костов</t>
  </si>
  <si>
    <t>Боряна Боянова</t>
  </si>
  <si>
    <t>Адрес</t>
  </si>
  <si>
    <t>ул. Вишнева 12</t>
  </si>
  <si>
    <t>ул. Орехова градина 55</t>
  </si>
  <si>
    <t>Адрес 2</t>
  </si>
  <si>
    <t>Ап. 123</t>
  </si>
  <si>
    <t>Град</t>
  </si>
  <si>
    <t>София</t>
  </si>
  <si>
    <t>Велико Търново</t>
  </si>
  <si>
    <t>Област</t>
  </si>
  <si>
    <t>Пощенски код</t>
  </si>
  <si>
    <t>5000</t>
  </si>
  <si>
    <t>Телефон</t>
  </si>
  <si>
    <t>432-555-0178</t>
  </si>
  <si>
    <t>432-555-0179</t>
  </si>
  <si>
    <t>Имейл</t>
  </si>
  <si>
    <t>yavor@treyresearch.net</t>
  </si>
  <si>
    <t>boriana@contoso.com</t>
  </si>
  <si>
    <t>Факс</t>
  </si>
  <si>
    <t>432-555-0187</t>
  </si>
  <si>
    <t>432-555-0123</t>
  </si>
  <si>
    <t>Търговска фактура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</si>
</sst>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#,##0.00\ &quot;лв.&quot;"/>
    <numFmt numFmtId="170" formatCode="dd\.m\.yyyy\ &quot;г.&quot;;@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70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7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4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8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8" fontId="0" fillId="0" borderId="0" xfId="9" applyFont="1" applyFill="1" applyBorder="1">
      <alignment horizontal="righ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7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7" fontId="10" fillId="0" borderId="0" xfId="18" applyFont="1" applyAlignment="1">
      <alignment horizontal="left" wrapText="1" indent="2"/>
    </xf>
    <xf numFmtId="170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70" fontId="0" fillId="0" borderId="0" xfId="16" applyFont="1" applyAlignment="1">
      <alignment horizontal="left" vertical="center" wrapText="1"/>
    </xf>
    <xf numFmtId="0" fontId="9" fillId="0" borderId="0" xfId="1" applyFill="1" applyAlignment="1">
      <alignment horizontal="center" vertical="center" wrapText="1"/>
    </xf>
    <xf numFmtId="0" fontId="9" fillId="0" borderId="0" xfId="1" quotePrefix="1" applyAlignment="1">
      <alignment horizontal="center" vertical="center" wrapText="1"/>
    </xf>
    <xf numFmtId="0" fontId="8" fillId="0" borderId="3" xfId="14" applyFill="1" applyAlignment="1" applyProtection="1">
      <alignment horizontal="right" vertical="center" wrapText="1"/>
    </xf>
    <xf numFmtId="167" fontId="0" fillId="0" borderId="0" xfId="18" applyFont="1" applyAlignment="1">
      <alignment horizontal="left" vertical="center" wrapText="1"/>
    </xf>
    <xf numFmtId="0" fontId="9" fillId="0" borderId="0" xfId="19"/>
    <xf numFmtId="0" fontId="9" fillId="0" borderId="0" xfId="19" applyAlignment="1">
      <alignment wrapText="1"/>
    </xf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7" fontId="7" fillId="0" borderId="0" xfId="18" applyFont="1" applyAlignment="1">
      <alignment horizontal="left" vertical="top" wrapText="1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  <xf numFmtId="170" fontId="7" fillId="0" borderId="0" xfId="20" applyNumberFormat="1">
      <alignment horizontal="left" vertical="top" wrapText="1"/>
    </xf>
  </cellXfs>
  <cellStyles count="24">
    <cellStyle name="Бележка" xfId="13" builtinId="10" customBuiltin="1"/>
    <cellStyle name="Валута" xfId="9" builtinId="4" customBuiltin="1"/>
    <cellStyle name="Валута [0]" xfId="10" builtinId="7" customBuiltin="1"/>
    <cellStyle name="Дата" xfId="16" xr:uid="{00000000-0005-0000-0000-000004000000}"/>
    <cellStyle name="Дясна граница" xfId="15" xr:uid="{00000000-0005-0000-0000-000012000000}"/>
    <cellStyle name="Заглавие" xfId="6" builtinId="15" customBuiltin="1"/>
    <cellStyle name="Заглавие 1" xfId="2" builtinId="16" customBuiltin="1"/>
    <cellStyle name="Заглавие 2" xfId="3" builtinId="17" customBuiltin="1"/>
    <cellStyle name="Заглавие 3" xfId="11" builtinId="18" customBuiltin="1"/>
    <cellStyle name="Заглавие 4" xfId="12" builtinId="19" customBuiltin="1"/>
    <cellStyle name="Заглавие на таблицата, подравнено отдясно" xfId="21" xr:uid="{00000000-0005-0000-0000-000014000000}"/>
    <cellStyle name="Запетая" xfId="7" builtinId="3" customBuiltin="1"/>
    <cellStyle name="Запетая [0]" xfId="8" builtinId="6" customBuiltin="1"/>
    <cellStyle name="клетка за навигация" xfId="23" xr:uid="{00000000-0005-0000-0000-000017000000}"/>
    <cellStyle name="Количество" xfId="17" xr:uid="{00000000-0005-0000-0000-000011000000}"/>
    <cellStyle name="Нормален" xfId="0" builtinId="0" customBuiltin="1"/>
    <cellStyle name="Обяснителен текст" xfId="19" builtinId="53" customBuiltin="1"/>
    <cellStyle name="Подробни данни за таблицата, подравнени отляво" xfId="22" xr:uid="{00000000-0005-0000-0000-000013000000}"/>
    <cellStyle name="Подробни данни за фактурата" xfId="20" xr:uid="{00000000-0005-0000-0000-00000C000000}"/>
    <cellStyle name="Проследена хипервръзка" xfId="5" builtinId="9" customBuiltin="1"/>
    <cellStyle name="Процент" xfId="4" builtinId="5" customBuiltin="1"/>
    <cellStyle name="Сума" xfId="14" builtinId="25" customBuiltin="1"/>
    <cellStyle name="Телефон" xfId="18" xr:uid="{00000000-0005-0000-0000-000010000000}"/>
    <cellStyle name="Хипервръзка" xfId="1" builtinId="8" customBuiltin="1"/>
  </cellStyles>
  <dxfs count="7">
    <dxf>
      <font>
        <b/>
        <i val="0"/>
        <color theme="3"/>
      </font>
    </dxf>
    <dxf>
      <alignment horizontal="right" vertical="center" textRotation="0" wrapText="0" indent="1" justifyLastLine="0" shrinkToFit="0" readingOrder="0"/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Търговска фактура" defaultPivotStyle="PivotStyleLight16">
    <tableStyle name="Търговска фактура" pivot="0" count="5" xr9:uid="{00000000-0011-0000-FFFF-FFFF00000000}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0;&#1083;&#1080;&#1077;&#1085;&#1090;&#108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8;&#1098;&#1088;&#1075;&#1086;&#1074;&#1089;&#1082;&#1072; &#1092;&#1072;&#1082;&#1090;&#1091;&#1088;&#1072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Стрелка: Петоъгълник 2" descr="Изберете, за да отидете в работния лист &quot;Клиенти&quot;">
          <a:hlinkClick xmlns:r="http://schemas.openxmlformats.org/officeDocument/2006/relationships" r:id="rId1" tooltip="Изберете, за да отидете в работния лист &quot;Клиенти&quot;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 b="0">
              <a:solidFill>
                <a:schemeClr val="bg1"/>
              </a:solidFill>
            </a:rPr>
            <a:t>Клиенти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Стрелка: Петоъгълник 1" descr="Изберете, за да отидете до работния лист &quot;Търговска фактура&quot;">
          <a:hlinkClick xmlns:r="http://schemas.openxmlformats.org/officeDocument/2006/relationships" r:id="rId1" tooltip="Изберете, за да отидете до работния лист &quot;Търговска фактура&quot;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 b="0">
              <a:solidFill>
                <a:schemeClr val="bg1"/>
              </a:solidFill>
            </a:rPr>
            <a:t>Търговска</a:t>
          </a:r>
          <a:r>
            <a:rPr lang="bg" sz="1100" b="0" baseline="0">
              <a:solidFill>
                <a:schemeClr val="bg1"/>
              </a:solidFill>
            </a:rPr>
            <a:t> фактура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АртикулиФактура" displayName="АртикулиФактура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Дата" totalsRowLabel="Сумарен" dataCellStyle="Дата"/>
    <tableColumn id="1" xr3:uid="{00000000-0010-0000-0000-000001000000}" name="Артикул №"/>
    <tableColumn id="2" xr3:uid="{00000000-0010-0000-0000-000002000000}" name="Описание"/>
    <tableColumn id="3" xr3:uid="{00000000-0010-0000-0000-000003000000}" name="Количество"/>
    <tableColumn id="4" xr3:uid="{00000000-0010-0000-0000-000004000000}" name="Единична цена"/>
    <tableColumn id="5" xr3:uid="{00000000-0010-0000-0000-000005000000}" name="Отстъпка"/>
    <tableColumn id="6" xr3:uid="{00000000-0010-0000-0000-000006000000}" name="Общо">
      <calculatedColumnFormula>IF(AND(АртикулиФактура[[#This Row],[Количество]]&lt;&gt;"",АртикулиФактура[[#This Row],[Единична цена]]&lt;&gt;""),(АртикулиФактура[[#This Row],[Количество]]*АртикулиФактура[[#This Row],[Единична цена]])-АртикулиФактура[[#This Row],[Отстъпка]],"")</calculatedColumnFormula>
    </tableColumn>
  </tableColumns>
  <tableStyleInfo name="Търговска фактура" showFirstColumn="0" showLastColumn="0" showRowStripes="1" showColumnStripes="0"/>
  <extLst>
    <ext xmlns:x14="http://schemas.microsoft.com/office/spreadsheetml/2009/9/main" uri="{504A1905-F514-4f6f-8877-14C23A59335A}">
      <x14:table altTextSummary="Въведете &quot;Дата&quot;, &quot;№ на артикул&quot;, &quot;Описание&quot;, &quot;Количество&quot;, &quot;Единична цена&quot; и &quot;Отстъпка&quot; в тази таблица. Общата сума се изчислява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СписъкКлиенти" displayName="СписъкКлиенти" ref="B2:K4">
  <autoFilter ref="B2:K4" xr:uid="{00000000-0009-0000-0100-000001000000}"/>
  <tableColumns count="10">
    <tableColumn id="2" xr3:uid="{00000000-0010-0000-0100-000002000000}" name="Име на фирма"/>
    <tableColumn id="3" xr3:uid="{00000000-0010-0000-0100-000003000000}" name="Име на контакт"/>
    <tableColumn id="4" xr3:uid="{00000000-0010-0000-0100-000004000000}" name="Адрес"/>
    <tableColumn id="1" xr3:uid="{00000000-0010-0000-0100-000001000000}" name="Адрес 2"/>
    <tableColumn id="5" xr3:uid="{00000000-0010-0000-0100-000005000000}" name="Град"/>
    <tableColumn id="6" xr3:uid="{00000000-0010-0000-0100-000006000000}" name="Област"/>
    <tableColumn id="7" xr3:uid="{00000000-0010-0000-0100-000007000000}" name="Пощенски код" dataDxfId="1"/>
    <tableColumn id="8" xr3:uid="{00000000-0010-0000-0100-000008000000}" name="Телефон" dataCellStyle="Телефон"/>
    <tableColumn id="10" xr3:uid="{00000000-0010-0000-0100-00000A000000}" name="Имейл" dataCellStyle="Хипервръзка"/>
    <tableColumn id="11" xr3:uid="{00000000-0010-0000-0100-00000B000000}" name="Факс" dataCellStyle="Телефон"/>
  </tableColumns>
  <tableStyleInfo name="Търговска фактура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 данни за клиента – например &quot;Име на фирма&quot;, &quot;Име на контакт&quot;, &quot;Адрес&quot;, &quot;Телефон&quot;, &quot;Имейл&quot; и &quot;Номер на факс&quot; в тази таблица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bg-BG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avor@treyresearch.net" TargetMode="External"/><Relationship Id="rId1" Type="http://schemas.openxmlformats.org/officeDocument/2006/relationships/hyperlink" Target="mailto:borian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7.5703125" style="1" customWidth="1"/>
    <col min="3" max="3" width="25.7109375" style="1" customWidth="1"/>
    <col min="4" max="4" width="27.140625" style="1" customWidth="1"/>
    <col min="5" max="5" width="15.7109375" style="1" customWidth="1"/>
    <col min="6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8"/>
      <c r="B1" s="41" t="s">
        <v>0</v>
      </c>
      <c r="C1" s="42"/>
      <c r="D1" s="16" t="s">
        <v>7</v>
      </c>
      <c r="E1" s="7" t="s">
        <v>9</v>
      </c>
      <c r="F1" s="25" t="s">
        <v>15</v>
      </c>
      <c r="G1" s="35" t="s">
        <v>18</v>
      </c>
      <c r="H1" s="36"/>
      <c r="J1" s="29" t="s">
        <v>30</v>
      </c>
    </row>
    <row r="2" spans="1:10" ht="54.95" customHeight="1" x14ac:dyDescent="0.25">
      <c r="B2" s="41"/>
      <c r="C2" s="42"/>
      <c r="D2" s="9" t="s">
        <v>8</v>
      </c>
      <c r="E2" s="10" t="s">
        <v>10</v>
      </c>
      <c r="F2" s="17" t="s">
        <v>16</v>
      </c>
      <c r="G2" s="37" t="s">
        <v>19</v>
      </c>
      <c r="H2" s="37"/>
    </row>
    <row r="3" spans="1:10" ht="30" customHeight="1" x14ac:dyDescent="0.25">
      <c r="B3" s="10" t="s">
        <v>1</v>
      </c>
      <c r="C3" s="19" t="s">
        <v>5</v>
      </c>
      <c r="D3" s="10" t="s">
        <v>9</v>
      </c>
      <c r="E3" s="39" t="str">
        <f>IFERROR(VLOOKUP(ИмеНаСметка,СписъкКлиенти[],8,FALSE),"")</f>
        <v>432-555-0178</v>
      </c>
      <c r="F3" s="39"/>
      <c r="G3" s="10" t="s">
        <v>20</v>
      </c>
      <c r="H3" s="20">
        <v>34567</v>
      </c>
    </row>
    <row r="4" spans="1:10" ht="30" customHeight="1" x14ac:dyDescent="0.25">
      <c r="B4" s="38" t="s">
        <v>2</v>
      </c>
      <c r="C4" s="19" t="str">
        <f>IFERROR(VLOOKUP(ИмеНаСметка,СписъкКлиенти[],3,FALSE),"")</f>
        <v>ул. Вишнева 12</v>
      </c>
      <c r="D4" s="10" t="s">
        <v>10</v>
      </c>
      <c r="E4" s="39" t="str">
        <f>IFERROR(VLOOKUP(ИмеНаСметка,СписъкКлиенти[],10,FALSE),"")</f>
        <v>432-555-0187</v>
      </c>
      <c r="F4" s="39"/>
      <c r="G4" s="10" t="s">
        <v>21</v>
      </c>
      <c r="H4" s="43">
        <f ca="1">TODAY()</f>
        <v>43203</v>
      </c>
    </row>
    <row r="5" spans="1:10" ht="30" customHeight="1" x14ac:dyDescent="0.25">
      <c r="B5" s="38"/>
      <c r="C5" s="19" t="str">
        <f>IF(VLOOKUP(ИмеНаСметка,СписъкКлиенти[],4,FALSE)&lt;&gt;"",VLOOKUP(ИмеНаСметка,СписъкКлиенти[],4,FALSE),IF(VLOOKUP(ИмеНаСметка,СписъкКлиенти[],5,FALSE)&lt;&gt;"",CONCATENATE(VLOOKUP(ИмеНаСметка,СписъкКлиенти[],5,FALSE),", ",VLOOKUP(ИмеНаСметка,СписъкКлиенти[],6,FALSE)," ",VLOOKUP(ИмеНаСметка,СписъкКлиенти[],7,FALSE)),CONCATENATE(VLOOKUP(ИмеНаСметка,СписъкКлиенти[],6,FALSE)," ",VLOOKUP(ИмеНаСметка,СписъкКлиенти[],7,FALSE))))</f>
        <v>Ап. 123</v>
      </c>
      <c r="D5" s="10" t="s">
        <v>11</v>
      </c>
      <c r="E5" s="40" t="str">
        <f>IFERROR(VLOOKUP(ИмеНаСметка,СписъкКлиенти[],9,FALSE),"")</f>
        <v>yavor@treyresearch.net</v>
      </c>
      <c r="F5" s="40"/>
      <c r="G5" s="10" t="s">
        <v>22</v>
      </c>
      <c r="H5" s="19" t="str">
        <f>IFERROR(VLOOKUP(ИмеНаСметка,СписъкКлиенти[],2,FALSE),"")</f>
        <v>Явор Костов</v>
      </c>
    </row>
    <row r="6" spans="1:10" ht="30" customHeight="1" x14ac:dyDescent="0.25">
      <c r="B6" s="38"/>
      <c r="C6" s="19" t="str">
        <f>IF(VLOOKUP(ИмеНаСметка,СписъкКлиенти[],4,FALSE)="","",IF(VLOOKUP(ИмеНаСметка,СписъкКлиенти[],5,FALSE)&lt;&gt;"",CONCATENATE(VLOOKUP(ИмеНаСметка,СписъкКлиенти[],5,FALSE),", ",VLOOKUP(ИмеНаСметка,СписъкКлиенти[],6,FALSE)," ",VLOOKUP(ИмеНаСметка,СписъкКлиенти[],7,FALSE)),CONCATENATE(VLOOKUP(ИмеНаСметка,СписъкКлиенти[],6,FALSE)," ",VLOOKUP(ИмеНаСметка,СписъкКлиенти[],7,FALSE))))</f>
        <v>София, София 12345</v>
      </c>
      <c r="F6" s="3"/>
      <c r="G6" s="4"/>
    </row>
    <row r="7" spans="1:10" ht="30" customHeight="1" x14ac:dyDescent="0.25">
      <c r="B7" s="27" t="s">
        <v>3</v>
      </c>
      <c r="C7" s="24" t="s">
        <v>6</v>
      </c>
      <c r="D7" s="24" t="s">
        <v>12</v>
      </c>
      <c r="E7" s="23" t="s">
        <v>14</v>
      </c>
      <c r="F7" s="23" t="s">
        <v>17</v>
      </c>
      <c r="G7" s="23" t="s">
        <v>23</v>
      </c>
      <c r="H7" s="23" t="s">
        <v>29</v>
      </c>
    </row>
    <row r="8" spans="1:10" ht="30" customHeight="1" x14ac:dyDescent="0.25">
      <c r="B8" s="28">
        <f ca="1">TODAY()</f>
        <v>43203</v>
      </c>
      <c r="C8" s="24">
        <v>789807</v>
      </c>
      <c r="D8" s="24" t="s">
        <v>13</v>
      </c>
      <c r="E8" s="13">
        <v>4</v>
      </c>
      <c r="F8" s="14">
        <v>10</v>
      </c>
      <c r="G8" s="14">
        <v>2</v>
      </c>
      <c r="H8" s="12">
        <f>IF(AND(АртикулиФактура[[#This Row],[Количество]]&lt;&gt;"",АртикулиФактура[[#This Row],[Единична цена]]&lt;&gt;""),(АртикулиФактура[[#This Row],[Количество]]*АртикулиФактура[[#This Row],[Единична цена]])-АртикулиФактура[[#This Row],[Отстъпка]],"")</f>
        <v>38</v>
      </c>
    </row>
    <row r="9" spans="1:10" ht="30" customHeight="1" x14ac:dyDescent="0.25">
      <c r="B9" s="26"/>
      <c r="C9" s="24"/>
      <c r="D9" s="24"/>
      <c r="E9" s="13"/>
      <c r="F9" s="14"/>
      <c r="G9" s="14"/>
      <c r="H9" s="12" t="str">
        <f>IF(AND(АртикулиФактура[[#This Row],[Количество]]&lt;&gt;"",АртикулиФактура[[#This Row],[Единична цена]]&lt;&gt;""),(АртикулиФактура[[#This Row],[Количество]]*АртикулиФактура[[#This Row],[Единична цена]])-АртикулиФактура[[#This Row],[Отстъпка]],"")</f>
        <v/>
      </c>
    </row>
    <row r="10" spans="1:10" ht="30" customHeight="1" x14ac:dyDescent="0.25">
      <c r="B10" s="26"/>
      <c r="C10" s="24"/>
      <c r="D10" s="24"/>
      <c r="E10" s="13"/>
      <c r="F10" s="14"/>
      <c r="G10" s="14"/>
      <c r="H10" s="12" t="str">
        <f>IF(AND(АртикулиФактура[[#This Row],[Количество]]&lt;&gt;"",АртикулиФактура[[#This Row],[Единична цена]]&lt;&gt;""),(АртикулиФактура[[#This Row],[Количество]]*АртикулиФактура[[#This Row],[Единична цена]])-АртикулиФактура[[#This Row],[Отстъпка]],"")</f>
        <v/>
      </c>
    </row>
    <row r="11" spans="1:10" ht="30" customHeight="1" x14ac:dyDescent="0.25">
      <c r="B11" s="26"/>
      <c r="C11" s="24"/>
      <c r="D11" s="24"/>
      <c r="E11" s="13"/>
      <c r="F11" s="14"/>
      <c r="G11" s="14"/>
      <c r="H11" s="12" t="str">
        <f>IF(AND(АртикулиФактура[[#This Row],[Количество]]&lt;&gt;"",АртикулиФактура[[#This Row],[Единична цена]]&lt;&gt;""),(АртикулиФактура[[#This Row],[Количество]]*АртикулиФактура[[#This Row],[Единична цена]])-АртикулиФактура[[#This Row],[Отстъпка]],"")</f>
        <v/>
      </c>
    </row>
    <row r="12" spans="1:10" ht="30" customHeight="1" x14ac:dyDescent="0.25">
      <c r="B12" s="26"/>
      <c r="C12" s="24"/>
      <c r="D12" s="24"/>
      <c r="E12" s="13"/>
      <c r="F12" s="14"/>
      <c r="G12" s="14"/>
      <c r="H12" s="12" t="str">
        <f>IF(AND(АртикулиФактура[[#This Row],[Количество]]&lt;&gt;"",АртикулиФактура[[#This Row],[Единична цена]]&lt;&gt;""),(АртикулиФактура[[#This Row],[Количество]]*АртикулиФактура[[#This Row],[Единична цена]])-АртикулиФактура[[#This Row],[Отстъпка]],"")</f>
        <v/>
      </c>
    </row>
    <row r="13" spans="1:10" ht="30" customHeight="1" x14ac:dyDescent="0.25">
      <c r="B13" s="6"/>
      <c r="C13" s="6"/>
      <c r="D13" s="6"/>
      <c r="E13" s="6"/>
      <c r="F13" s="6"/>
      <c r="G13" s="31" t="s">
        <v>24</v>
      </c>
      <c r="H13" s="22">
        <f>SUM(АртикулиФактура[Общо])</f>
        <v>38</v>
      </c>
    </row>
    <row r="14" spans="1:10" ht="30" customHeight="1" x14ac:dyDescent="0.25">
      <c r="B14" s="6"/>
      <c r="C14" s="6"/>
      <c r="D14" s="6"/>
      <c r="E14" s="6"/>
      <c r="F14" s="6"/>
      <c r="G14" s="11" t="s">
        <v>25</v>
      </c>
      <c r="H14" s="21">
        <v>8.8999999999999996E-2</v>
      </c>
    </row>
    <row r="15" spans="1:10" ht="30" customHeight="1" x14ac:dyDescent="0.25">
      <c r="B15" s="6"/>
      <c r="C15" s="6"/>
      <c r="D15" s="6"/>
      <c r="E15" s="6"/>
      <c r="F15" s="6"/>
      <c r="G15" s="11" t="s">
        <v>26</v>
      </c>
      <c r="H15" s="22">
        <f>МеждиннаСумаЗаФактурата*СтавкаДанъкПродажби</f>
        <v>3.3819999999999997</v>
      </c>
    </row>
    <row r="16" spans="1:10" ht="30" customHeight="1" x14ac:dyDescent="0.25">
      <c r="B16" s="6"/>
      <c r="C16" s="6"/>
      <c r="D16" s="6"/>
      <c r="E16" s="6"/>
      <c r="F16" s="6"/>
      <c r="G16" s="11" t="s">
        <v>27</v>
      </c>
      <c r="H16" s="22">
        <v>5</v>
      </c>
    </row>
    <row r="17" spans="2:8" ht="30" customHeight="1" x14ac:dyDescent="0.25">
      <c r="B17" s="33" t="str">
        <f>"НАПРАВИ ВСИЧКИ ЧЕКОВЕ ПЛАТИМИ НА "&amp;UPPER(ИмеНаФирма)&amp;"."</f>
        <v>НАПРАВИ ВСИЧКИ ЧЕКОВЕ ПЛАТИМИ НА TAILSPIN TOYS.</v>
      </c>
      <c r="C17" s="33"/>
      <c r="D17" s="33"/>
      <c r="E17" s="33"/>
      <c r="F17" s="33"/>
      <c r="G17" s="11" t="s">
        <v>28</v>
      </c>
      <c r="H17" s="22">
        <v>0</v>
      </c>
    </row>
    <row r="18" spans="2:8" ht="30" customHeight="1" x14ac:dyDescent="0.25">
      <c r="B18" s="34" t="s">
        <v>4</v>
      </c>
      <c r="C18" s="34"/>
      <c r="D18" s="34"/>
      <c r="E18" s="34"/>
      <c r="F18" s="34"/>
      <c r="G18" s="11" t="s">
        <v>29</v>
      </c>
      <c r="H18" s="22">
        <f>МеждиннаСумаЗаФактурата+ДанъкПродажби+Доставка-Депозит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0" priority="1">
      <formula>$E$5&lt;&gt;""</formula>
    </cfRule>
  </conditionalFormatting>
  <dataValidations xWindow="956" yWindow="463" count="50">
    <dataValidation type="list" allowBlank="1" showInputMessage="1" prompt="Въведете името на клиента в тази клетка Натиснете ALT+СТРЕЛКА НАДОЛУ, за да отворите падащия списък, а след това ENTER, за да изберете. Добавете още потребители към работния лист &quot;Клиенти&quot;, за да разширите списъка за избор" sqref="C3" xr:uid="{00000000-0002-0000-0000-000000000000}">
      <formula1>СправкаЗаКлиента</formula1>
    </dataValidation>
    <dataValidation allowBlank="1" showInputMessage="1" showErrorMessage="1" prompt="Въведете адреса на фактуриращата фирма в тази клетка" sqref="D1" xr:uid="{00000000-0002-0000-0000-000001000000}"/>
    <dataValidation allowBlank="1" showInputMessage="1" showErrorMessage="1" prompt="Въведете град, област и пощенски код в тази клетка" sqref="D2" xr:uid="{00000000-0002-0000-0000-000002000000}"/>
    <dataValidation allowBlank="1" showInputMessage="1" showErrorMessage="1" prompt="Въведете телефонния номер на фактуриращата фирма в тази клетка" sqref="F1" xr:uid="{00000000-0002-0000-0000-000003000000}"/>
    <dataValidation allowBlank="1" showInputMessage="1" showErrorMessage="1" prompt="Въведете номера на факс на фактуриращата фирма в тази клетка" sqref="F2" xr:uid="{00000000-0002-0000-0000-000004000000}"/>
    <dataValidation allowBlank="1" showInputMessage="1" showErrorMessage="1" prompt="Въведете имейл адреса на фактуриращата фирма в тази клетка" sqref="G1" xr:uid="{00000000-0002-0000-0000-000005000000}"/>
    <dataValidation allowBlank="1" showInputMessage="1" showErrorMessage="1" prompt="Въведете уеб сайта на фактуриращата фирма в тази клетка" sqref="G2:H2" xr:uid="{00000000-0002-0000-0000-000006000000}"/>
    <dataValidation allowBlank="1" showInputMessage="1" showErrorMessage="1" prompt="Информацията за получателя на фактурата се актуализира автоматично в редове 3 до 6, въз основа на направения избор в клетката вдясно. Въведете &quot;Номер на фактурата&quot; и &quot;Дата на фактурата&quot;, в клетките H3 и H4" sqref="B3" xr:uid="{00000000-0002-0000-0000-000007000000}"/>
    <dataValidation allowBlank="1" showInputMessage="1" showErrorMessage="1" prompt="Номерът на телефона на клиента автоматично се актуализира в клетката вдясно" sqref="D3" xr:uid="{00000000-0002-0000-0000-000008000000}"/>
    <dataValidation allowBlank="1" showInputMessage="1" showErrorMessage="1" prompt="Номерът на телефона на клиента автоматично се актуализира в тази клетка " sqref="E3" xr:uid="{00000000-0002-0000-0000-000009000000}"/>
    <dataValidation allowBlank="1" showInputMessage="1" showErrorMessage="1" prompt="Номерът на факса на клиента автоматично се актуализира в клетката вдясно" sqref="D4" xr:uid="{00000000-0002-0000-0000-00000A000000}"/>
    <dataValidation allowBlank="1" showInputMessage="1" showErrorMessage="1" prompt="Номерът на факса на клиента автоматично се актуализира в тази клетка" sqref="E4" xr:uid="{00000000-0002-0000-0000-00000B000000}"/>
    <dataValidation allowBlank="1" showInputMessage="1" showErrorMessage="1" prompt="Имейл адресът на клиента автоматично се актуализира в клетката вдясно" sqref="D5" xr:uid="{00000000-0002-0000-0000-00000C000000}"/>
    <dataValidation allowBlank="1" showInputMessage="1" showErrorMessage="1" prompt="Въведете &quot;Номер на фактурата&quot; в клетката вдясно" sqref="G3" xr:uid="{00000000-0002-0000-0000-00000D000000}"/>
    <dataValidation allowBlank="1" showInputMessage="1" showErrorMessage="1" prompt="Въведете &quot;Номер на фактурата&quot; в тази клетка" sqref="H3" xr:uid="{00000000-0002-0000-0000-00000E000000}"/>
    <dataValidation allowBlank="1" showInputMessage="1" showErrorMessage="1" prompt="Въведете &quot;Дата на фактурата&quot; в клетката вдясно" sqref="G4" xr:uid="{00000000-0002-0000-0000-00000F000000}"/>
    <dataValidation allowBlank="1" showInputMessage="1" showErrorMessage="1" prompt="Въведете &quot;Дата на фактурата&quot; в тази клетка" sqref="H4" xr:uid="{00000000-0002-0000-0000-000010000000}"/>
    <dataValidation allowBlank="1" showInputMessage="1" showErrorMessage="1" prompt="&quot;Име на контакт на клиента&quot; автоматично се актуализира в клетката вдясно " sqref="G5" xr:uid="{00000000-0002-0000-0000-000011000000}"/>
    <dataValidation allowBlank="1" showInputMessage="1" showErrorMessage="1" prompt="&quot;Име на контакт на клиента&quot; автоматично се актуализира в тази клетка" sqref="H5" xr:uid="{00000000-0002-0000-0000-000012000000}"/>
    <dataValidation allowBlank="1" showInputMessage="1" showErrorMessage="1" prompt="Въведете &quot;Дата&quot; в тази колона под това заглавие" sqref="B7" xr:uid="{00000000-0002-0000-0000-000013000000}"/>
    <dataValidation allowBlank="1" showInputMessage="1" showErrorMessage="1" prompt="Въведете &quot;Номер на артикул&quot; в тази колона под това заглавие" sqref="C7" xr:uid="{00000000-0002-0000-0000-000014000000}"/>
    <dataValidation allowBlank="1" showInputMessage="1" showErrorMessage="1" prompt="Въведете &quot;Описание на артикула&quot; в тази колона под това заглавие" sqref="D7" xr:uid="{00000000-0002-0000-0000-000015000000}"/>
    <dataValidation allowBlank="1" showInputMessage="1" showErrorMessage="1" prompt="Въведете &quot;Количество&quot; в тази колона под това заглавие" sqref="E7" xr:uid="{00000000-0002-0000-0000-000016000000}"/>
    <dataValidation allowBlank="1" showInputMessage="1" showErrorMessage="1" prompt="Въведете &quot;Единична цена&quot; в тази колона под това заглавие" sqref="F7" xr:uid="{00000000-0002-0000-0000-000017000000}"/>
    <dataValidation allowBlank="1" showInputMessage="1" showErrorMessage="1" prompt="Въведете &quot;Отстъпка&quot; в тази колона под това заглавие" sqref="G7" xr:uid="{00000000-0002-0000-0000-000018000000}"/>
    <dataValidation allowBlank="1" showInputMessage="1" showErrorMessage="1" prompt="Общата сума се изчислява автоматично в тази колона под това заглавие" sqref="H7" xr:uid="{00000000-0002-0000-0000-000019000000}"/>
    <dataValidation allowBlank="1" showInputMessage="1" showErrorMessage="1" prompt="Междинната сума на фактурата се изчислява автоматично в клетката отдясно" sqref="G13" xr:uid="{00000000-0002-0000-0000-00001A000000}"/>
    <dataValidation allowBlank="1" showInputMessage="1" showErrorMessage="1" prompt="Междинната сума на фактурата се изчислява автоматично в тази клетка" sqref="H13" xr:uid="{00000000-0002-0000-0000-00001B000000}"/>
    <dataValidation allowBlank="1" showInputMessage="1" showErrorMessage="1" prompt="Въведете &quot;Данъчна ставка&quot; в клетката вдясно" sqref="G14" xr:uid="{00000000-0002-0000-0000-00001C000000}"/>
    <dataValidation allowBlank="1" showInputMessage="1" showErrorMessage="1" prompt="Въведете &quot;Данъчна ставка&quot; в тази клетка" sqref="H14" xr:uid="{00000000-0002-0000-0000-00001D000000}"/>
    <dataValidation allowBlank="1" showInputMessage="1" showErrorMessage="1" prompt="Данък продажби се изчислява автоматично в клетката отдясно" sqref="G15" xr:uid="{00000000-0002-0000-0000-00001E000000}"/>
    <dataValidation allowBlank="1" showInputMessage="1" showErrorMessage="1" prompt="Данък продажби се изчислява автоматично в тази клетка" sqref="H15" xr:uid="{00000000-0002-0000-0000-00001F000000}"/>
    <dataValidation allowBlank="1" showInputMessage="1" showErrorMessage="1" prompt="Въведете &quot;Обем на доставката&quot; в клетката отдясно" sqref="G16" xr:uid="{00000000-0002-0000-0000-000020000000}"/>
    <dataValidation allowBlank="1" showInputMessage="1" showErrorMessage="1" prompt="Въведете &quot;Обем на доставката&quot; в тази клетка" sqref="H16" xr:uid="{00000000-0002-0000-0000-000021000000}"/>
    <dataValidation allowBlank="1" showInputMessage="1" showErrorMessage="1" prompt="Въведете размера на &quot;Получен депозит&quot; в клетката отдясно" sqref="G17" xr:uid="{00000000-0002-0000-0000-000022000000}"/>
    <dataValidation allowBlank="1" showInputMessage="1" showErrorMessage="1" prompt="Въведете размера на &quot;Получен депозит&quot; в тази клетка" sqref="H17" xr:uid="{00000000-0002-0000-0000-000023000000}"/>
    <dataValidation allowBlank="1" showInputMessage="1" showErrorMessage="1" prompt="Общата сума се изчислява автоматично в клетката вдясно" sqref="G18" xr:uid="{00000000-0002-0000-0000-000024000000}"/>
    <dataValidation allowBlank="1" showInputMessage="1" showErrorMessage="1" prompt="Общата сума се изчислява автоматично в тази клетка" sqref="H18" xr:uid="{00000000-0002-0000-0000-000025000000}"/>
    <dataValidation allowBlank="1" showInputMessage="1" showErrorMessage="1" prompt="Името на фирмата се добавя автоматично в тази клетка" sqref="B17:F17" xr:uid="{00000000-0002-0000-0000-000026000000}"/>
    <dataValidation allowBlank="1" showInputMessage="1" showErrorMessage="1" prompt="Въведете броя на дните, в които общата сума е дължима и процентното начисление в текста в тази клетка. В шаблона по подразбиране са предоставени примерни данни" sqref="B18:F18" xr:uid="{00000000-0002-0000-0000-000027000000}"/>
    <dataValidation allowBlank="1" showInputMessage="1" showErrorMessage="1" prompt="Адресът на клиента автоматично се актуализира в тази клетка" sqref="C4" xr:uid="{00000000-0002-0000-0000-000028000000}"/>
    <dataValidation allowBlank="1" showInputMessage="1" showErrorMessage="1" prompt="Адресът на клиента 2 автоматично се актуализира в тази клетка" sqref="C5" xr:uid="{00000000-0002-0000-0000-000029000000}"/>
    <dataValidation allowBlank="1" showInputMessage="1" showErrorMessage="1" prompt="Градът, държавата и пощенският код на клиента се актуализират автоматично в тази клетка" sqref="C6" xr:uid="{00000000-0002-0000-0000-00002A000000}"/>
    <dataValidation allowBlank="1" showInputMessage="1" showErrorMessage="1" prompt="Имейл адресът на клиента автоматично се актуализира в тази клетка" sqref="E5" xr:uid="{00000000-0002-0000-0000-00002B000000}"/>
    <dataValidation allowBlank="1" showInputMessage="1" showErrorMessage="1" prompt="Създайте търговска фактура в тази работна книга. Въведете подробните данни за фирмата в този работен лист и подробните данни за клиента в работния лист на &quot;Клиенти&quot;. Изберете клетка J1, за да отидете в работния лист &quot;Клиенти&quot;" sqref="A1" xr:uid="{00000000-0002-0000-0000-00002C000000}"/>
    <dataValidation allowBlank="1" showInputMessage="1" showErrorMessage="1" prompt="Въведете телефонния номер на фактуриращата фирма в клетката отдясно" sqref="E1" xr:uid="{00000000-0002-0000-0000-00002D000000}"/>
    <dataValidation allowBlank="1" showInputMessage="1" showErrorMessage="1" prompt="Въведете номера на факса на фактуриращата фирма в клетката отдясно" sqref="E2" xr:uid="{00000000-0002-0000-0000-00002E000000}"/>
    <dataValidation allowBlank="1" showInputMessage="1" showErrorMessage="1" prompt="Адресът на клиента автоматично се актуализира в клетки C3:C6" sqref="B4:B6" xr:uid="{00000000-0002-0000-0000-00002F000000}"/>
    <dataValidation allowBlank="1" showInputMessage="1" showErrorMessage="1" prompt="Въведете името на фактуриращата фирма в тази клетка. Въведете подробните данни за фактуриращата фирма в клетки D1 до G2 и подробните данни за фактуриране в клетки B3 до H5. Въведете в таблицата подробните данни за фактурата, като започнете от клетка B7." sqref="B1:C2" xr:uid="{00000000-0002-0000-0000-000030000000}"/>
    <dataValidation allowBlank="1" showInputMessage="1" showErrorMessage="1" prompt="Връзка за навигация към работния лист &quot;Клиенти&quot;. Тази клетка не се отпечатва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Изберете, за да прегледате този уеб сайт" display="https://www.microsoft.com/bg-BG/" xr:uid="{00000000-0004-0000-0000-000002000000}"/>
    <hyperlink ref="J1" location="Клиенти!A1" tooltip="Изберете, за да отидете в работния лист &quot;Клиенти&quot;" display="Клиенти" xr:uid="{00000000-0004-0000-0000-000003000000}"/>
  </hyperlinks>
  <printOptions horizontalCentered="1"/>
  <pageMargins left="0.25" right="0.25" top="0.75" bottom="0.75" header="0.3" footer="0.3"/>
  <pageSetup paperSize="9" fitToHeight="0" orientation="portrait" horizontalDpi="300" verticalDpi="300" r:id="rId4"/>
  <headerFooter differentFirst="1">
    <oddFooter>Page &amp;P of &amp;N</oddFooter>
  </headerFooter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6.855468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6"/>
      <c r="B1" s="8" t="s">
        <v>30</v>
      </c>
      <c r="C1" s="6"/>
      <c r="D1" s="6"/>
      <c r="E1" s="6"/>
      <c r="F1" s="6"/>
      <c r="G1" s="6"/>
      <c r="H1" s="6"/>
      <c r="I1" s="6"/>
      <c r="J1" s="6"/>
      <c r="K1" s="6"/>
      <c r="M1" s="30" t="s">
        <v>56</v>
      </c>
    </row>
    <row r="2" spans="1:13" ht="30" customHeight="1" x14ac:dyDescent="0.25">
      <c r="A2" s="6"/>
      <c r="B2" s="6" t="s">
        <v>31</v>
      </c>
      <c r="C2" s="6" t="s">
        <v>33</v>
      </c>
      <c r="D2" s="6" t="s">
        <v>36</v>
      </c>
      <c r="E2" s="6" t="s">
        <v>39</v>
      </c>
      <c r="F2" s="6" t="s">
        <v>41</v>
      </c>
      <c r="G2" s="6" t="s">
        <v>44</v>
      </c>
      <c r="H2" s="6" t="s">
        <v>45</v>
      </c>
      <c r="I2" s="6" t="s">
        <v>47</v>
      </c>
      <c r="J2" s="6" t="s">
        <v>50</v>
      </c>
      <c r="K2" s="6" t="s">
        <v>53</v>
      </c>
    </row>
    <row r="3" spans="1:13" ht="30" customHeight="1" x14ac:dyDescent="0.25">
      <c r="A3" s="6"/>
      <c r="B3" s="2" t="s">
        <v>5</v>
      </c>
      <c r="C3" s="2" t="s">
        <v>34</v>
      </c>
      <c r="D3" s="2" t="s">
        <v>37</v>
      </c>
      <c r="E3" s="2" t="s">
        <v>40</v>
      </c>
      <c r="F3" s="2" t="s">
        <v>42</v>
      </c>
      <c r="G3" s="2" t="s">
        <v>42</v>
      </c>
      <c r="H3" s="15">
        <v>12345</v>
      </c>
      <c r="I3" s="32" t="s">
        <v>48</v>
      </c>
      <c r="J3" s="5" t="s">
        <v>51</v>
      </c>
      <c r="K3" s="32" t="s">
        <v>54</v>
      </c>
    </row>
    <row r="4" spans="1:13" ht="30" customHeight="1" x14ac:dyDescent="0.25">
      <c r="A4" s="6"/>
      <c r="B4" s="2" t="s">
        <v>32</v>
      </c>
      <c r="C4" s="2" t="s">
        <v>35</v>
      </c>
      <c r="D4" s="2" t="s">
        <v>38</v>
      </c>
      <c r="E4" s="2"/>
      <c r="F4" s="2" t="s">
        <v>43</v>
      </c>
      <c r="G4" s="2" t="s">
        <v>43</v>
      </c>
      <c r="H4" s="15" t="s">
        <v>46</v>
      </c>
      <c r="I4" s="32" t="s">
        <v>49</v>
      </c>
      <c r="J4" s="5" t="s">
        <v>52</v>
      </c>
      <c r="K4" s="32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В този работен лист въведете подробни данни за клиента. Въведената информацията за клиентите се използва в работния лист &quot;Търговска фактура&quot;. Изберете клетка M1, за да отидете до работния лист &quot;Търговска фактура&quot;" sqref="A1" xr:uid="{00000000-0002-0000-0100-000000000000}"/>
    <dataValidation allowBlank="1" showInputMessage="1" showErrorMessage="1" prompt="Заглавието на този работен лист е в тази клетка" sqref="B1" xr:uid="{00000000-0002-0000-0100-000001000000}"/>
    <dataValidation allowBlank="1" showInputMessage="1" showErrorMessage="1" prompt="Въведете &quot;Име на фирма&quot; в тази колона под това заглавие Използвайте филтрите за заглавия, за да намирате конкретни записи" sqref="B2" xr:uid="{00000000-0002-0000-0100-000002000000}"/>
    <dataValidation allowBlank="1" showInputMessage="1" showErrorMessage="1" prompt="Въведете &quot;Име на контакт&quot; в тази колона под това заглавие" sqref="C2" xr:uid="{00000000-0002-0000-0100-000003000000}"/>
    <dataValidation allowBlank="1" showInputMessage="1" showErrorMessage="1" prompt="Въведете &quot;Адрес&quot; в тази колона под това заглавие" sqref="D2" xr:uid="{00000000-0002-0000-0100-000004000000}"/>
    <dataValidation allowBlank="1" showInputMessage="1" showErrorMessage="1" prompt="Въведете &quot;Адрес 2&quot; в тази колона под това заглавие" sqref="E2" xr:uid="{00000000-0002-0000-0100-000005000000}"/>
    <dataValidation allowBlank="1" showInputMessage="1" showErrorMessage="1" prompt="Въведете &quot;Град&quot; в тази колона под това заглавие" sqref="F2" xr:uid="{00000000-0002-0000-0100-000006000000}"/>
    <dataValidation allowBlank="1" showInputMessage="1" showErrorMessage="1" prompt="Въведете &quot;Област&quot; в тази колона под това заглавие" sqref="G2" xr:uid="{00000000-0002-0000-0100-000007000000}"/>
    <dataValidation allowBlank="1" showInputMessage="1" showErrorMessage="1" prompt="Въведете &quot;Пощенски код&quot; в тази колона под това заглавие" sqref="H2" xr:uid="{00000000-0002-0000-0100-000008000000}"/>
    <dataValidation allowBlank="1" showInputMessage="1" showErrorMessage="1" prompt="Въведете &quot;Телефонен номер&quot; в тази колона под това заглавие" sqref="I2" xr:uid="{00000000-0002-0000-0100-000009000000}"/>
    <dataValidation allowBlank="1" showInputMessage="1" showErrorMessage="1" prompt="Въведете &quot;Имейл адрес&quot; в тази колона под това заглавие" sqref="J2" xr:uid="{00000000-0002-0000-0100-00000A000000}"/>
    <dataValidation allowBlank="1" showInputMessage="1" showErrorMessage="1" prompt="Въведете &quot;Номер на факс&quot; в тази колона под това заглавие" sqref="K2" xr:uid="{00000000-0002-0000-0100-00000B000000}"/>
    <dataValidation allowBlank="1" showInputMessage="1" showErrorMessage="1" prompt="Връзка за навигация до работния лист &quot;Търговска фактура&quot;. Тази клетка не се отпечатва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Търговска фактура'!A1" tooltip="Изберете, за да отидете до работния лист &quot;Търговска фактура&quot;" display="Търговска фактура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18</vt:i4>
      </vt:variant>
    </vt:vector>
  </HeadingPairs>
  <TitlesOfParts>
    <vt:vector size="20" baseType="lpstr">
      <vt:lpstr>Търговска фактура</vt:lpstr>
      <vt:lpstr>Клиенти</vt:lpstr>
      <vt:lpstr>ДанъкПродажби</vt:lpstr>
      <vt:lpstr>Депозит</vt:lpstr>
      <vt:lpstr>Доставка</vt:lpstr>
      <vt:lpstr>Заглавие2</vt:lpstr>
      <vt:lpstr>ЗаглавиеНаКолона1</vt:lpstr>
      <vt:lpstr>ИмеНаСметка</vt:lpstr>
      <vt:lpstr>ИмеНаФирма</vt:lpstr>
      <vt:lpstr>МеждиннаСумаЗаФактурата</vt:lpstr>
      <vt:lpstr>Клиенти!Област_печат</vt:lpstr>
      <vt:lpstr>'Търговска фактура'!Област_печат</vt:lpstr>
      <vt:lpstr>ОбластЗаглавиеРед1..C6</vt:lpstr>
      <vt:lpstr>ОбластЗаглавиеРед2..E5</vt:lpstr>
      <vt:lpstr>ОбластЗаглавиеРед3..H5</vt:lpstr>
      <vt:lpstr>ОбластЗаглавиеРед4..H20</vt:lpstr>
      <vt:lpstr>Клиенти!Печат_заглавия</vt:lpstr>
      <vt:lpstr>'Търговска фактура'!Печат_заглавия</vt:lpstr>
      <vt:lpstr>СправкаЗаКлиента</vt:lpstr>
      <vt:lpstr>СтавкаДанъкПродажби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2018-04-13T05:35:49Z</dcterms:modified>
</cp:coreProperties>
</file>