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0" yWindow="0" windowWidth="15480" windowHeight="11640" activeTab="1"/>
  </bookViews>
  <sheets>
    <sheet name="لوحة المعلومات" sheetId="1" r:id="rId1"/>
    <sheet name="الأصول" sheetId="2" r:id="rId2"/>
    <sheet name="الديون" sheetId="3" r:id="rId3"/>
    <sheet name="العمليات الحسابية" sheetId="4" state="hidden" r:id="rId4"/>
  </sheets>
  <definedNames>
    <definedName name="NetWorth">'العمليات الحسابية'!$C$23</definedName>
    <definedName name="_xlnm.Print_Area" localSheetId="1">الأصول!$A$1:$M$32</definedName>
    <definedName name="_xlnm.Print_Area" localSheetId="2">الديون!$A$1:$M$32</definedName>
    <definedName name="_xlnm.Print_Area" localSheetId="3">'العمليات الحسابية'!$A$1:$V$49</definedName>
    <definedName name="_xlnm.Print_Area" localSheetId="0">'لوحة المعلومات'!$A$1:$L$31</definedName>
    <definedName name="TotalAssets">'العمليات الحسابية'!$C$15</definedName>
    <definedName name="TotalLiabilites">'العمليات الحسابية'!$C$20</definedName>
  </definedNames>
  <calcPr calcId="145621"/>
</workbook>
</file>

<file path=xl/calcChain.xml><?xml version="1.0" encoding="utf-8"?>
<calcChain xmlns="http://schemas.openxmlformats.org/spreadsheetml/2006/main">
  <c r="E13" i="2" l="1"/>
  <c r="I13" i="2"/>
  <c r="E23" i="2"/>
  <c r="I23" i="2"/>
  <c r="B14" i="4" l="1"/>
  <c r="B13" i="4"/>
  <c r="C19" i="4"/>
  <c r="C18" i="4"/>
  <c r="B19" i="4"/>
  <c r="B18" i="4"/>
  <c r="C14" i="4"/>
  <c r="C13" i="4"/>
  <c r="C12" i="4"/>
  <c r="B12" i="4"/>
  <c r="C11" i="4"/>
  <c r="B11" i="4"/>
  <c r="C20" i="4" l="1"/>
  <c r="C15" i="4"/>
  <c r="B12" i="3" l="1"/>
  <c r="G11" i="1"/>
  <c r="B12" i="2"/>
  <c r="D11" i="1"/>
  <c r="C23" i="4"/>
  <c r="B11" i="1" s="1"/>
  <c r="I13" i="3"/>
  <c r="E13" i="3"/>
</calcChain>
</file>

<file path=xl/sharedStrings.xml><?xml version="1.0" encoding="utf-8"?>
<sst xmlns="http://schemas.openxmlformats.org/spreadsheetml/2006/main" count="89" uniqueCount="63">
  <si>
    <t>401K</t>
  </si>
  <si>
    <t>SEP</t>
  </si>
  <si>
    <t>ESOP</t>
  </si>
  <si>
    <t xml:space="preserve"> </t>
  </si>
  <si>
    <t>OWE</t>
  </si>
  <si>
    <t>لوحة المعلومات</t>
  </si>
  <si>
    <t>ملخص القيمة الصافية</t>
  </si>
  <si>
    <t>القيمة الصافية</t>
  </si>
  <si>
    <t>إجمالي الأصول</t>
  </si>
  <si>
    <t>إجمالي الديون</t>
  </si>
  <si>
    <t>النقدية</t>
  </si>
  <si>
    <t>الاستثمارات</t>
  </si>
  <si>
    <t>الممتلكات الشخصية</t>
  </si>
  <si>
    <t>المضمونة</t>
  </si>
  <si>
    <t>غير المضمونة</t>
  </si>
  <si>
    <t xml:space="preserve">              النقدية</t>
  </si>
  <si>
    <t xml:space="preserve">              الاستثمارات</t>
  </si>
  <si>
    <t xml:space="preserve">              الممتلكات الشخصية</t>
  </si>
  <si>
    <t xml:space="preserve">              غير المضمونة</t>
  </si>
  <si>
    <t xml:space="preserve">              المضمونة</t>
  </si>
  <si>
    <t>القيمة</t>
  </si>
  <si>
    <t>الإجمالي الفرعي</t>
  </si>
  <si>
    <t>نقد تحت اليد</t>
  </si>
  <si>
    <t>الحسابات الجارية</t>
  </si>
  <si>
    <t>حسابات التوفير</t>
  </si>
  <si>
    <t>حسابات أسواق المال</t>
  </si>
  <si>
    <t>حسابات صناديق أسواق المال</t>
  </si>
  <si>
    <t>شهادات الإيداع</t>
  </si>
  <si>
    <t>القيمة النقدية للتأمين على الحياة</t>
  </si>
  <si>
    <t>الأسهم</t>
  </si>
  <si>
    <t>السندات</t>
  </si>
  <si>
    <t>استثمارات صناديق الاستثمار المشترك</t>
  </si>
  <si>
    <t>فوائد الشراكة</t>
  </si>
  <si>
    <t>استثمارات أخرى</t>
  </si>
  <si>
    <t>السيارات</t>
  </si>
  <si>
    <t>السكن الأساسي</t>
  </si>
  <si>
    <t>السكن الثاني</t>
  </si>
  <si>
    <t>الأشياء الثمينة</t>
  </si>
  <si>
    <t>أثاث المنزل</t>
  </si>
  <si>
    <t>الفراء والمجوهرات</t>
  </si>
  <si>
    <t>الأصول الأخرى</t>
  </si>
  <si>
    <t>راتب التقاعد</t>
  </si>
  <si>
    <t>حسابات التقاعد الفردي</t>
  </si>
  <si>
    <t>حسابات KEOGH</t>
  </si>
  <si>
    <t>الأصول</t>
  </si>
  <si>
    <t>الديون</t>
  </si>
  <si>
    <t>النفقة</t>
  </si>
  <si>
    <t>‏‏بطاقات الائتمان</t>
  </si>
  <si>
    <t>حسابات المبيعات الآجلة</t>
  </si>
  <si>
    <t>القروض الخاصة بالطلاب</t>
  </si>
  <si>
    <t>إعالة الأطفال</t>
  </si>
  <si>
    <t>الخضوع للضريبة</t>
  </si>
  <si>
    <t>غير ذلك</t>
  </si>
  <si>
    <t>قروض السيارات</t>
  </si>
  <si>
    <t>قروض السيارات الترفيهية</t>
  </si>
  <si>
    <t>قروض الأجهزة</t>
  </si>
  <si>
    <t>الرهون العقارية</t>
  </si>
  <si>
    <t>قروض الأصول العقارية</t>
  </si>
  <si>
    <t>القروض الأخرى</t>
  </si>
  <si>
    <t>*** يجب أن تظل هذه الورقة مخفية ***</t>
  </si>
  <si>
    <t xml:space="preserve">              التقاعد</t>
  </si>
  <si>
    <t>سندات الخزينة الأمريكية</t>
  </si>
  <si>
    <t>التقاعد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</si>
</sst>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[$ر.س.‏-401]\ #,##0_-"/>
    <numFmt numFmtId="166" formatCode="###0.00\ [$ر.س.‏-401]"/>
    <numFmt numFmtId="167" formatCode="###0.00"/>
  </numFmts>
  <fonts count="20">
    <font>
      <sz val="9"/>
      <color theme="1"/>
      <name val="Franklin Gothic Medium"/>
      <family val="2"/>
      <scheme val="minor"/>
    </font>
    <font>
      <sz val="26"/>
      <color theme="3"/>
      <name val="Franklin Gothic Medium"/>
      <family val="2"/>
      <scheme val="major"/>
    </font>
    <font>
      <sz val="14"/>
      <color theme="3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sz val="24"/>
      <color theme="3"/>
      <name val="Franklin Gothic Medium"/>
      <family val="2"/>
      <scheme val="major"/>
    </font>
    <font>
      <sz val="9"/>
      <color theme="1"/>
      <name val="Arial"/>
      <family val="2"/>
    </font>
    <font>
      <sz val="26"/>
      <color theme="3"/>
      <name val="Arial"/>
      <family val="2"/>
    </font>
    <font>
      <sz val="14"/>
      <color theme="3"/>
      <name val="Arial"/>
      <family val="2"/>
    </font>
    <font>
      <sz val="36"/>
      <color theme="1"/>
      <name val="Arial"/>
      <family val="2"/>
    </font>
    <font>
      <sz val="45"/>
      <color theme="1"/>
      <name val="Arial"/>
      <family val="2"/>
    </font>
    <font>
      <sz val="28"/>
      <color theme="1"/>
      <name val="Arial"/>
      <family val="2"/>
    </font>
    <font>
      <sz val="24"/>
      <color theme="3"/>
      <name val="Arial"/>
      <family val="2"/>
    </font>
    <font>
      <sz val="34"/>
      <color theme="1"/>
      <name val="Arial"/>
      <family val="2"/>
    </font>
    <font>
      <sz val="16"/>
      <color theme="1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11"/>
      <color theme="0"/>
      <name val="Arial"/>
      <family val="2"/>
    </font>
    <font>
      <sz val="24"/>
      <color theme="1"/>
      <name val="Arial"/>
      <family val="2"/>
    </font>
    <font>
      <sz val="6"/>
      <name val="Franklin Gothic Medium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mediumDashed">
        <color theme="7"/>
      </left>
      <right/>
      <top/>
      <bottom/>
      <diagonal/>
    </border>
    <border>
      <left/>
      <right/>
      <top/>
      <bottom style="thick">
        <color theme="7"/>
      </bottom>
      <diagonal/>
    </border>
    <border>
      <left/>
      <right style="mediumDashed">
        <color theme="7"/>
      </right>
      <top/>
      <bottom style="thick">
        <color theme="7"/>
      </bottom>
      <diagonal/>
    </border>
    <border>
      <left style="mediumDashed">
        <color theme="7"/>
      </left>
      <right/>
      <top/>
      <bottom style="thick">
        <color theme="7"/>
      </bottom>
      <diagonal/>
    </border>
    <border>
      <left/>
      <right style="mediumDashed">
        <color theme="7"/>
      </right>
      <top/>
      <bottom/>
      <diagonal/>
    </border>
    <border>
      <left/>
      <right/>
      <top/>
      <bottom style="mediumDashed">
        <color theme="7"/>
      </bottom>
      <diagonal/>
    </border>
    <border>
      <left/>
      <right style="mediumDashed">
        <color theme="7"/>
      </right>
      <top/>
      <bottom style="mediumDashed">
        <color theme="7"/>
      </bottom>
      <diagonal/>
    </border>
    <border>
      <left/>
      <right style="mediumDashed">
        <color theme="7"/>
      </right>
      <top style="mediumDashed">
        <color theme="7"/>
      </top>
      <bottom/>
      <diagonal/>
    </border>
    <border>
      <left style="mediumDashed">
        <color theme="7"/>
      </left>
      <right/>
      <top/>
      <bottom style="mediumDashed">
        <color theme="7"/>
      </bottom>
      <diagonal/>
    </border>
    <border>
      <left/>
      <right/>
      <top style="mediumDashed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7"/>
      </bottom>
      <diagonal/>
    </border>
  </borders>
  <cellStyleXfs count="5">
    <xf numFmtId="0" fontId="0" fillId="2" borderId="0"/>
    <xf numFmtId="0" fontId="4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 indent="2"/>
    </xf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6">
    <xf numFmtId="0" fontId="0" fillId="2" borderId="0" xfId="0"/>
    <xf numFmtId="0" fontId="6" fillId="2" borderId="2" xfId="4" applyFont="1" applyFill="1" applyBorder="1" applyAlignment="1">
      <alignment horizontal="right" readingOrder="2"/>
    </xf>
    <xf numFmtId="0" fontId="5" fillId="2" borderId="2" xfId="0" applyFont="1" applyBorder="1" applyAlignment="1">
      <alignment horizontal="right" readingOrder="2"/>
    </xf>
    <xf numFmtId="0" fontId="5" fillId="2" borderId="3" xfId="0" applyFont="1" applyBorder="1" applyAlignment="1">
      <alignment horizontal="right" readingOrder="2"/>
    </xf>
    <xf numFmtId="0" fontId="7" fillId="2" borderId="2" xfId="2" applyFont="1" applyFill="1" applyBorder="1" applyAlignment="1">
      <alignment horizontal="right" readingOrder="2"/>
    </xf>
    <xf numFmtId="0" fontId="5" fillId="2" borderId="1" xfId="0" applyFont="1" applyBorder="1" applyAlignment="1">
      <alignment horizontal="right" readingOrder="2"/>
    </xf>
    <xf numFmtId="0" fontId="5" fillId="2" borderId="0" xfId="0" applyFont="1" applyBorder="1" applyAlignment="1">
      <alignment horizontal="right" readingOrder="2"/>
    </xf>
    <xf numFmtId="0" fontId="5" fillId="2" borderId="5" xfId="0" applyFont="1" applyBorder="1" applyAlignment="1">
      <alignment horizontal="right" readingOrder="2"/>
    </xf>
    <xf numFmtId="164" fontId="9" fillId="2" borderId="9" xfId="0" applyNumberFormat="1" applyFont="1" applyBorder="1" applyAlignment="1">
      <alignment horizontal="right" readingOrder="2"/>
    </xf>
    <xf numFmtId="164" fontId="9" fillId="2" borderId="7" xfId="0" applyNumberFormat="1" applyFont="1" applyBorder="1" applyAlignment="1">
      <alignment horizontal="center" readingOrder="2"/>
    </xf>
    <xf numFmtId="164" fontId="9" fillId="2" borderId="6" xfId="0" applyNumberFormat="1" applyFont="1" applyBorder="1" applyAlignment="1">
      <alignment horizontal="center" readingOrder="2"/>
    </xf>
    <xf numFmtId="0" fontId="12" fillId="2" borderId="1" xfId="0" applyFont="1" applyBorder="1" applyAlignment="1">
      <alignment horizontal="right" readingOrder="2"/>
    </xf>
    <xf numFmtId="0" fontId="7" fillId="2" borderId="10" xfId="2" applyFont="1" applyFill="1" applyBorder="1" applyAlignment="1">
      <alignment horizontal="right" readingOrder="2"/>
    </xf>
    <xf numFmtId="0" fontId="13" fillId="2" borderId="8" xfId="0" applyFont="1" applyBorder="1" applyAlignment="1">
      <alignment horizontal="right" readingOrder="2"/>
    </xf>
    <xf numFmtId="0" fontId="13" fillId="2" borderId="10" xfId="0" applyFont="1" applyBorder="1" applyAlignment="1">
      <alignment horizontal="right" readingOrder="2"/>
    </xf>
    <xf numFmtId="0" fontId="14" fillId="2" borderId="11" xfId="3" applyFont="1" applyFill="1" applyBorder="1" applyAlignment="1">
      <alignment horizontal="right" vertical="center" readingOrder="2"/>
    </xf>
    <xf numFmtId="0" fontId="15" fillId="2" borderId="5" xfId="0" applyFont="1" applyBorder="1" applyAlignment="1">
      <alignment horizontal="right" readingOrder="2"/>
    </xf>
    <xf numFmtId="0" fontId="15" fillId="2" borderId="0" xfId="0" applyFont="1" applyBorder="1" applyAlignment="1">
      <alignment horizontal="right" readingOrder="2"/>
    </xf>
    <xf numFmtId="0" fontId="14" fillId="2" borderId="12" xfId="3" applyFont="1" applyFill="1" applyBorder="1" applyAlignment="1">
      <alignment horizontal="right" vertical="center" readingOrder="2"/>
    </xf>
    <xf numFmtId="0" fontId="15" fillId="2" borderId="0" xfId="0" applyFont="1" applyAlignment="1">
      <alignment horizontal="right" readingOrder="2"/>
    </xf>
    <xf numFmtId="0" fontId="16" fillId="2" borderId="0" xfId="0" applyFont="1" applyBorder="1" applyAlignment="1">
      <alignment horizontal="right" readingOrder="2"/>
    </xf>
    <xf numFmtId="0" fontId="16" fillId="2" borderId="5" xfId="0" applyFont="1" applyBorder="1" applyAlignment="1">
      <alignment horizontal="right" readingOrder="2"/>
    </xf>
    <xf numFmtId="0" fontId="5" fillId="2" borderId="0" xfId="0" applyFont="1" applyAlignment="1">
      <alignment readingOrder="2"/>
    </xf>
    <xf numFmtId="0" fontId="17" fillId="5" borderId="0" xfId="0" applyFont="1" applyFill="1" applyAlignment="1">
      <alignment readingOrder="2"/>
    </xf>
    <xf numFmtId="0" fontId="17" fillId="3" borderId="0" xfId="0" applyFont="1" applyFill="1" applyAlignment="1">
      <alignment readingOrder="2"/>
    </xf>
    <xf numFmtId="0" fontId="17" fillId="4" borderId="0" xfId="0" applyFont="1" applyFill="1" applyAlignment="1">
      <alignment readingOrder="2"/>
    </xf>
    <xf numFmtId="0" fontId="13" fillId="2" borderId="3" xfId="0" applyFont="1" applyBorder="1" applyAlignment="1">
      <alignment horizontal="right" readingOrder="2"/>
    </xf>
    <xf numFmtId="0" fontId="7" fillId="2" borderId="4" xfId="2" applyFont="1" applyFill="1" applyBorder="1" applyAlignment="1">
      <alignment horizontal="right" readingOrder="2"/>
    </xf>
    <xf numFmtId="0" fontId="5" fillId="2" borderId="0" xfId="0" applyFont="1" applyFill="1" applyBorder="1" applyAlignment="1">
      <alignment horizontal="right" vertical="center" readingOrder="2"/>
    </xf>
    <xf numFmtId="0" fontId="5" fillId="2" borderId="0" xfId="0" applyFont="1" applyFill="1" applyBorder="1" applyAlignment="1">
      <alignment horizontal="left" vertical="center" readingOrder="2"/>
    </xf>
    <xf numFmtId="0" fontId="5" fillId="2" borderId="0" xfId="0" applyFont="1" applyFill="1" applyBorder="1" applyAlignment="1">
      <alignment horizontal="right" readingOrder="2"/>
    </xf>
    <xf numFmtId="0" fontId="11" fillId="2" borderId="0" xfId="1" applyFont="1" applyFill="1" applyAlignment="1">
      <alignment horizontal="center" vertical="center" readingOrder="2"/>
    </xf>
    <xf numFmtId="0" fontId="5" fillId="2" borderId="0" xfId="0" applyFont="1" applyAlignment="1">
      <alignment horizontal="right" readingOrder="2"/>
    </xf>
    <xf numFmtId="0" fontId="18" fillId="2" borderId="0" xfId="0" applyFont="1" applyAlignment="1">
      <alignment horizontal="right" vertical="center" readingOrder="2"/>
    </xf>
    <xf numFmtId="165" fontId="17" fillId="5" borderId="0" xfId="0" applyNumberFormat="1" applyFont="1" applyFill="1" applyAlignment="1">
      <alignment horizontal="right" readingOrder="2"/>
    </xf>
    <xf numFmtId="165" fontId="17" fillId="3" borderId="0" xfId="0" applyNumberFormat="1" applyFont="1" applyFill="1" applyAlignment="1">
      <alignment horizontal="right" readingOrder="2"/>
    </xf>
    <xf numFmtId="165" fontId="5" fillId="2" borderId="0" xfId="0" applyNumberFormat="1" applyFont="1" applyAlignment="1">
      <alignment readingOrder="2"/>
    </xf>
    <xf numFmtId="165" fontId="17" fillId="4" borderId="0" xfId="0" applyNumberFormat="1" applyFont="1" applyFill="1" applyAlignment="1">
      <alignment horizontal="right" readingOrder="2"/>
    </xf>
    <xf numFmtId="166" fontId="10" fillId="2" borderId="6" xfId="0" applyNumberFormat="1" applyFont="1" applyBorder="1" applyAlignment="1">
      <alignment horizontal="center" readingOrder="2"/>
    </xf>
    <xf numFmtId="166" fontId="10" fillId="2" borderId="6" xfId="0" applyNumberFormat="1" applyFont="1" applyBorder="1" applyAlignment="1">
      <alignment horizontal="right" readingOrder="2"/>
    </xf>
    <xf numFmtId="167" fontId="5" fillId="2" borderId="0" xfId="0" applyNumberFormat="1" applyFont="1" applyFill="1" applyBorder="1" applyAlignment="1">
      <alignment horizontal="left" vertical="center" readingOrder="2"/>
    </xf>
    <xf numFmtId="167" fontId="5" fillId="2" borderId="0" xfId="0" applyNumberFormat="1" applyFont="1" applyFill="1" applyBorder="1" applyAlignment="1">
      <alignment horizontal="left" readingOrder="2"/>
    </xf>
    <xf numFmtId="167" fontId="5" fillId="2" borderId="0" xfId="0" applyNumberFormat="1" applyFont="1" applyAlignment="1">
      <alignment horizontal="left" vertical="center" readingOrder="2"/>
    </xf>
    <xf numFmtId="0" fontId="5" fillId="2" borderId="0" xfId="0" applyFont="1" applyAlignment="1">
      <alignment horizontal="right" readingOrder="2"/>
    </xf>
    <xf numFmtId="166" fontId="8" fillId="2" borderId="0" xfId="0" applyNumberFormat="1" applyFont="1" applyAlignment="1">
      <alignment horizontal="center" vertical="center" readingOrder="2"/>
    </xf>
    <xf numFmtId="0" fontId="11" fillId="2" borderId="0" xfId="1" applyFont="1" applyFill="1" applyAlignment="1">
      <alignment horizontal="center" vertical="center" readingOrder="2"/>
    </xf>
  </cellXfs>
  <cellStyles count="5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Title" xfId="4" builtinId="15" customBuiltin="1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center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fill>
        <patternFill patternType="solid">
          <fgColor theme="7" tint="0.79998168889431442"/>
          <bgColor theme="7" tint="0.79998168889431442"/>
        </patternFill>
      </fill>
      <alignment horizontal="lef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numFmt numFmtId="167" formatCode="###0.00"/>
      <alignment horizontal="lef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solid">
          <fgColor theme="7" tint="0.79998168889431442"/>
          <bgColor theme="7" tint="0.79998168889431442"/>
        </patternFill>
      </fill>
      <alignment horizontal="right" vertical="bottom" textRotation="0" wrapText="0" indent="0" justifyLastLine="0" shrinkToFit="0" readingOrder="2"/>
      <border diagonalUp="0" diagonalDown="0" outline="0">
        <left/>
        <right/>
        <top/>
        <bottom/>
      </border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alignment horizontal="right" textRotation="0" wrapText="0" justifyLastLine="0" shrinkToFit="0" readingOrder="0"/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4"/>
        </patternFill>
      </fill>
      <border>
        <left style="medium">
          <color theme="4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5"/>
        </patternFill>
      </fill>
      <border>
        <left style="medium">
          <color theme="5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8"/>
        </patternFill>
      </fill>
      <border>
        <left style="medium">
          <color theme="8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9"/>
        </patternFill>
      </fill>
      <border>
        <left style="medium">
          <color theme="9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6"/>
        </patternFill>
      </fill>
      <border>
        <left style="medium">
          <color theme="6"/>
        </left>
      </border>
    </dxf>
    <dxf>
      <border>
        <left style="mediumDashed">
          <color theme="7"/>
        </left>
      </border>
    </dxf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theme="0"/>
      </font>
      <fill>
        <patternFill>
          <bgColor theme="7"/>
        </patternFill>
      </fill>
      <border>
        <left style="medium">
          <color theme="7"/>
        </left>
      </border>
    </dxf>
    <dxf>
      <border>
        <left style="mediumDashed">
          <color theme="7"/>
        </left>
      </border>
    </dxf>
  </dxfs>
  <tableStyles count="6" defaultTableStyle="Cash Table" defaultPivotStyle="PivotStyleLight16">
    <tableStyle name="Cash Table" pivot="0" count="4">
      <tableStyleElement type="wholeTable" dxfId="77"/>
      <tableStyleElement type="headerRow" dxfId="76"/>
      <tableStyleElement type="firstColumn" dxfId="75"/>
      <tableStyleElement type="secondRowStripe" dxfId="74"/>
    </tableStyle>
    <tableStyle name="Investment Table" pivot="0" count="4">
      <tableStyleElement type="wholeTable" dxfId="73"/>
      <tableStyleElement type="headerRow" dxfId="72"/>
      <tableStyleElement type="firstColumn" dxfId="71"/>
      <tableStyleElement type="secondRowStripe" dxfId="70"/>
    </tableStyle>
    <tableStyle name="Personal Table" pivot="0" count="4">
      <tableStyleElement type="wholeTable" dxfId="69"/>
      <tableStyleElement type="headerRow" dxfId="68"/>
      <tableStyleElement type="firstColumn" dxfId="67"/>
      <tableStyleElement type="secondRowStripe" dxfId="66"/>
    </tableStyle>
    <tableStyle name="Retirement Table" pivot="0" count="4">
      <tableStyleElement type="wholeTable" dxfId="65"/>
      <tableStyleElement type="headerRow" dxfId="64"/>
      <tableStyleElement type="firstColumn" dxfId="63"/>
      <tableStyleElement type="secondRowStripe" dxfId="62"/>
    </tableStyle>
    <tableStyle name="Secured Table" pivot="0" count="4">
      <tableStyleElement type="wholeTable" dxfId="61"/>
      <tableStyleElement type="headerRow" dxfId="60"/>
      <tableStyleElement type="firstColumn" dxfId="59"/>
      <tableStyleElement type="secondRowStripe" dxfId="58"/>
    </tableStyle>
    <tableStyle name="Unsecured Table" pivot="0" count="4">
      <tableStyleElement type="wholeTable" dxfId="57"/>
      <tableStyleElement type="headerRow" dxfId="56"/>
      <tableStyleElement type="firstColumn" dxfId="55"/>
      <tableStyleElement type="secondRowStripe" dxfId="54"/>
    </tableStyle>
  </tableStyles>
  <colors>
    <mruColors>
      <color rgb="FFCC70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90246420625532"/>
          <c:y val="0"/>
          <c:w val="0.67240386747130665"/>
          <c:h val="0.95828778929224556"/>
        </c:manualLayout>
      </c:layout>
      <c:doughnutChart>
        <c:varyColors val="1"/>
        <c:ser>
          <c:idx val="0"/>
          <c:order val="0"/>
          <c:tx>
            <c:v>الأصول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'العمليات الحسابية'!$B$11:$B$14</c:f>
              <c:strCache>
                <c:ptCount val="4"/>
                <c:pt idx="0">
                  <c:v>النقدية</c:v>
                </c:pt>
                <c:pt idx="1">
                  <c:v>الاستثمارات</c:v>
                </c:pt>
                <c:pt idx="2">
                  <c:v>التقاعد</c:v>
                </c:pt>
                <c:pt idx="3">
                  <c:v>الممتلكات الشخصية</c:v>
                </c:pt>
              </c:strCache>
            </c:strRef>
          </c:cat>
          <c:val>
            <c:numRef>
              <c:f>'العمليات الحسابية'!$C$11:$C$14</c:f>
              <c:numCache>
                <c:formatCode>[$ر.س.‏-401]\ #,##0_-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 rtl="1"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69362621041322"/>
          <c:y val="0"/>
          <c:w val="0.71263539302086132"/>
          <c:h val="0.96586746363003551"/>
        </c:manualLayout>
      </c:layout>
      <c:doughnutChart>
        <c:varyColors val="1"/>
        <c:ser>
          <c:idx val="0"/>
          <c:order val="0"/>
          <c:tx>
            <c:v>الديون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'العمليات الحسابية'!$B$18:$B$19</c:f>
              <c:strCache>
                <c:ptCount val="2"/>
                <c:pt idx="0">
                  <c:v>غير المضمونة</c:v>
                </c:pt>
                <c:pt idx="1">
                  <c:v>المضمونة</c:v>
                </c:pt>
              </c:strCache>
            </c:strRef>
          </c:cat>
          <c:val>
            <c:numRef>
              <c:f>'العمليات الحسابية'!$C$18:$C$19</c:f>
              <c:numCache>
                <c:formatCode>[$ر.س.‏-401]\ #,##0_-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4408543472107273E-2"/>
          <c:y val="2.7777777777777776E-2"/>
          <c:w val="0.9569898293963256"/>
          <c:h val="0.9569898293963256"/>
        </c:manualLayout>
      </c:layout>
      <c:doughnutChart>
        <c:varyColors val="1"/>
        <c:ser>
          <c:idx val="0"/>
          <c:order val="0"/>
          <c:tx>
            <c:v>الأصول</c:v>
          </c:tx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6"/>
              </a:solidFill>
            </c:spPr>
          </c:dPt>
          <c:cat>
            <c:strRef>
              <c:f>'العمليات الحسابية'!$B$11:$B$14</c:f>
              <c:strCache>
                <c:ptCount val="4"/>
                <c:pt idx="0">
                  <c:v>النقدية</c:v>
                </c:pt>
                <c:pt idx="1">
                  <c:v>الاستثمارات</c:v>
                </c:pt>
                <c:pt idx="2">
                  <c:v>التقاعد</c:v>
                </c:pt>
                <c:pt idx="3">
                  <c:v>الممتلكات الشخصية</c:v>
                </c:pt>
              </c:strCache>
            </c:strRef>
          </c:cat>
          <c:val>
            <c:numRef>
              <c:f>'العمليات الحسابية'!$C$11:$C$14</c:f>
              <c:numCache>
                <c:formatCode>[$ر.س.‏-401]\ #,##0_-</c:formatCode>
                <c:ptCount val="4"/>
                <c:pt idx="0">
                  <c:v>43300</c:v>
                </c:pt>
                <c:pt idx="1">
                  <c:v>15000</c:v>
                </c:pt>
                <c:pt idx="2">
                  <c:v>46000</c:v>
                </c:pt>
                <c:pt idx="3">
                  <c:v>276500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 rtl="1"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/>
              <a:t>الديون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58894645941278E-2"/>
          <c:y val="2.185792349726776E-2"/>
          <c:w val="0.95171272308578003"/>
          <c:h val="0.96357012750455373"/>
        </c:manualLayout>
      </c:layout>
      <c:doughnutChart>
        <c:varyColors val="1"/>
        <c:ser>
          <c:idx val="0"/>
          <c:order val="0"/>
          <c:tx>
            <c:v>الديون</c:v>
          </c:tx>
          <c:dPt>
            <c:idx val="0"/>
            <c:bubble3D val="0"/>
            <c:spPr>
              <a:solidFill>
                <a:schemeClr val="accent1"/>
              </a:solidFill>
            </c:spPr>
          </c:dPt>
          <c:dPt>
            <c:idx val="1"/>
            <c:bubble3D val="0"/>
            <c:spPr>
              <a:solidFill>
                <a:schemeClr val="accent2"/>
              </a:solidFill>
            </c:spPr>
          </c:dPt>
          <c:cat>
            <c:strRef>
              <c:f>'العمليات الحسابية'!$B$11:$B$14</c:f>
              <c:strCache>
                <c:ptCount val="4"/>
                <c:pt idx="0">
                  <c:v>النقدية</c:v>
                </c:pt>
                <c:pt idx="1">
                  <c:v>الاستثمارات</c:v>
                </c:pt>
                <c:pt idx="2">
                  <c:v>التقاعد</c:v>
                </c:pt>
                <c:pt idx="3">
                  <c:v>الممتلكات الشخصية</c:v>
                </c:pt>
              </c:strCache>
            </c:strRef>
          </c:cat>
          <c:val>
            <c:numRef>
              <c:f>'العمليات الحسابية'!$C$18:$C$19</c:f>
              <c:numCache>
                <c:formatCode>[$ر.س.‏-401]\ #,##0_-</c:formatCode>
                <c:ptCount val="2"/>
                <c:pt idx="0">
                  <c:v>35700</c:v>
                </c:pt>
                <c:pt idx="1">
                  <c:v>185500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9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575;&#1604;&#1571;&#1589;&#1608;&#1604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hyperlink" Target="#&#1575;&#1604;&#1583;&#1610;&#1608;&#1606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&#1604;&#1608;&#1581;&#1577; &#1575;&#1604;&#1605;&#1593;&#1604;&#1608;&#1605;&#1575;&#1578;'!A1"/><Relationship Id="rId2" Type="http://schemas.openxmlformats.org/officeDocument/2006/relationships/hyperlink" Target="#&#1575;&#1604;&#1583;&#1610;&#1608;&#1606;!A1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604;&#1608;&#1581;&#1577; &#1575;&#1604;&#1605;&#1593;&#1604;&#1608;&#1605;&#1575;&#1578;'!A1"/><Relationship Id="rId2" Type="http://schemas.openxmlformats.org/officeDocument/2006/relationships/hyperlink" Target="#&#1575;&#1604;&#1571;&#1589;&#1608;&#1604;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3</xdr:row>
      <xdr:rowOff>0</xdr:rowOff>
    </xdr:from>
    <xdr:to>
      <xdr:col>3</xdr:col>
      <xdr:colOff>2341032</xdr:colOff>
      <xdr:row>9</xdr:row>
      <xdr:rowOff>93586</xdr:rowOff>
    </xdr:to>
    <xdr:graphicFrame macro="">
      <xdr:nvGraphicFramePr>
        <xdr:cNvPr id="20" name="ملخص إجمالي الأصول" descr="مخطط دائري مجوف يظهر ملخصاً للأصول" title="ملخص إجمالي الأصول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220839</xdr:colOff>
      <xdr:row>3</xdr:row>
      <xdr:rowOff>34020</xdr:rowOff>
    </xdr:from>
    <xdr:to>
      <xdr:col>6</xdr:col>
      <xdr:colOff>2238022</xdr:colOff>
      <xdr:row>9</xdr:row>
      <xdr:rowOff>93586</xdr:rowOff>
    </xdr:to>
    <xdr:graphicFrame macro="">
      <xdr:nvGraphicFramePr>
        <xdr:cNvPr id="27" name="ملخص إجمالي الديون" descr="مخطط دائري مجوف يظهر ملخصاً للديون&#10;" title="ملخص إجمالي الديون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291393</xdr:colOff>
      <xdr:row>17</xdr:row>
      <xdr:rowOff>46018</xdr:rowOff>
    </xdr:from>
    <xdr:to>
      <xdr:col>3</xdr:col>
      <xdr:colOff>2166718</xdr:colOff>
      <xdr:row>18</xdr:row>
      <xdr:rowOff>56144</xdr:rowOff>
    </xdr:to>
    <xdr:sp macro="" textlink="">
      <xdr:nvSpPr>
        <xdr:cNvPr id="17" name="عرض الأصول" descr="انقر لعرض الأصول وتعديلها" title="عرض الأصول">
          <a:hlinkClick xmlns:r="http://schemas.openxmlformats.org/officeDocument/2006/relationships" r:id="rId3" tooltip="انقر لعرض الأصول وتعديلها"/>
        </xdr:cNvPr>
        <xdr:cNvSpPr/>
      </xdr:nvSpPr>
      <xdr:spPr>
        <a:xfrm flipH="1">
          <a:off x="9674261732" y="5513368"/>
          <a:ext cx="1875325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الأصول</a:t>
          </a:r>
        </a:p>
      </xdr:txBody>
    </xdr:sp>
    <xdr:clientData fPrintsWithSheet="0"/>
  </xdr:twoCellAnchor>
  <xdr:twoCellAnchor>
    <xdr:from>
      <xdr:col>3</xdr:col>
      <xdr:colOff>155575</xdr:colOff>
      <xdr:row>12</xdr:row>
      <xdr:rowOff>118861</xdr:rowOff>
    </xdr:from>
    <xdr:to>
      <xdr:col>3</xdr:col>
      <xdr:colOff>338455</xdr:colOff>
      <xdr:row>12</xdr:row>
      <xdr:rowOff>301741</xdr:rowOff>
    </xdr:to>
    <xdr:sp macro="" textlink="">
      <xdr:nvSpPr>
        <xdr:cNvPr id="6" name="النقدية" descr="&quot;&quot;" title="لون مخطط النقدية"/>
        <xdr:cNvSpPr/>
      </xdr:nvSpPr>
      <xdr:spPr>
        <a:xfrm flipH="1">
          <a:off x="9676089995" y="3719311"/>
          <a:ext cx="182880" cy="182880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155575</xdr:colOff>
      <xdr:row>13</xdr:row>
      <xdr:rowOff>98266</xdr:rowOff>
    </xdr:from>
    <xdr:to>
      <xdr:col>3</xdr:col>
      <xdr:colOff>338455</xdr:colOff>
      <xdr:row>13</xdr:row>
      <xdr:rowOff>281146</xdr:rowOff>
    </xdr:to>
    <xdr:sp macro="" textlink="">
      <xdr:nvSpPr>
        <xdr:cNvPr id="33" name="الاستثمارات" descr="&quot;&quot;" title="لون مخطط الاستثمارات"/>
        <xdr:cNvSpPr/>
      </xdr:nvSpPr>
      <xdr:spPr>
        <a:xfrm flipH="1">
          <a:off x="9676089995" y="4089241"/>
          <a:ext cx="182880" cy="182880"/>
        </a:xfrm>
        <a:prstGeom prst="rect">
          <a:avLst/>
        </a:prstGeom>
        <a:solidFill>
          <a:schemeClr val="accent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155575</xdr:colOff>
      <xdr:row>14</xdr:row>
      <xdr:rowOff>115772</xdr:rowOff>
    </xdr:from>
    <xdr:to>
      <xdr:col>3</xdr:col>
      <xdr:colOff>338455</xdr:colOff>
      <xdr:row>14</xdr:row>
      <xdr:rowOff>298652</xdr:rowOff>
    </xdr:to>
    <xdr:sp macro="" textlink="">
      <xdr:nvSpPr>
        <xdr:cNvPr id="37" name="المعاش" descr="&quot;&quot;" title="لون مخطط المعاش"/>
        <xdr:cNvSpPr/>
      </xdr:nvSpPr>
      <xdr:spPr>
        <a:xfrm flipH="1">
          <a:off x="9676089995" y="4497272"/>
          <a:ext cx="182880" cy="182880"/>
        </a:xfrm>
        <a:prstGeom prst="rect">
          <a:avLst/>
        </a:prstGeom>
        <a:solidFill>
          <a:schemeClr val="accent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3</xdr:col>
      <xdr:colOff>155575</xdr:colOff>
      <xdr:row>15</xdr:row>
      <xdr:rowOff>85652</xdr:rowOff>
    </xdr:from>
    <xdr:to>
      <xdr:col>3</xdr:col>
      <xdr:colOff>338455</xdr:colOff>
      <xdr:row>15</xdr:row>
      <xdr:rowOff>268532</xdr:rowOff>
    </xdr:to>
    <xdr:sp macro="" textlink="">
      <xdr:nvSpPr>
        <xdr:cNvPr id="41" name="الممتلكات الشخصية" descr="&quot;&quot;" title="لون مخطط الممتلكات الشخصية"/>
        <xdr:cNvSpPr/>
      </xdr:nvSpPr>
      <xdr:spPr>
        <a:xfrm flipH="1">
          <a:off x="9676089995" y="4857677"/>
          <a:ext cx="182880" cy="182880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6</xdr:col>
      <xdr:colOff>352778</xdr:colOff>
      <xdr:row>17</xdr:row>
      <xdr:rowOff>46018</xdr:rowOff>
    </xdr:from>
    <xdr:to>
      <xdr:col>6</xdr:col>
      <xdr:colOff>2205214</xdr:colOff>
      <xdr:row>18</xdr:row>
      <xdr:rowOff>56144</xdr:rowOff>
    </xdr:to>
    <xdr:sp macro="" textlink="">
      <xdr:nvSpPr>
        <xdr:cNvPr id="18" name="عرض الديون" descr="انقر لعرض الديون وتعديلها" title="عرض الديون">
          <a:hlinkClick xmlns:r="http://schemas.openxmlformats.org/officeDocument/2006/relationships" r:id="rId4" tooltip="انقر لعرض الديون وتعديلها"/>
        </xdr:cNvPr>
        <xdr:cNvSpPr/>
      </xdr:nvSpPr>
      <xdr:spPr>
        <a:xfrm flipH="1">
          <a:off x="9671241911" y="5522893"/>
          <a:ext cx="1852436" cy="324451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الديون</a:t>
          </a:r>
        </a:p>
      </xdr:txBody>
    </xdr:sp>
    <xdr:clientData fPrintsWithSheet="0"/>
  </xdr:twoCellAnchor>
  <xdr:twoCellAnchor>
    <xdr:from>
      <xdr:col>6</xdr:col>
      <xdr:colOff>181328</xdr:colOff>
      <xdr:row>12</xdr:row>
      <xdr:rowOff>119141</xdr:rowOff>
    </xdr:from>
    <xdr:to>
      <xdr:col>6</xdr:col>
      <xdr:colOff>364208</xdr:colOff>
      <xdr:row>12</xdr:row>
      <xdr:rowOff>302021</xdr:rowOff>
    </xdr:to>
    <xdr:sp macro="" textlink="">
      <xdr:nvSpPr>
        <xdr:cNvPr id="58" name="غير المضمونة" descr="&quot;&quot;" title="لون مخطط غير المضمونة"/>
        <xdr:cNvSpPr/>
      </xdr:nvSpPr>
      <xdr:spPr>
        <a:xfrm flipH="1">
          <a:off x="9673082917" y="3719591"/>
          <a:ext cx="182880" cy="18288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  <xdr:twoCellAnchor>
    <xdr:from>
      <xdr:col>6</xdr:col>
      <xdr:colOff>181328</xdr:colOff>
      <xdr:row>13</xdr:row>
      <xdr:rowOff>115278</xdr:rowOff>
    </xdr:from>
    <xdr:to>
      <xdr:col>6</xdr:col>
      <xdr:colOff>364208</xdr:colOff>
      <xdr:row>13</xdr:row>
      <xdr:rowOff>298158</xdr:rowOff>
    </xdr:to>
    <xdr:sp macro="" textlink="">
      <xdr:nvSpPr>
        <xdr:cNvPr id="55" name="المضمونة" descr="&quot;&quot;" title="لون مخطط المضمونة"/>
        <xdr:cNvSpPr/>
      </xdr:nvSpPr>
      <xdr:spPr>
        <a:xfrm flipH="1">
          <a:off x="9673082917" y="4106253"/>
          <a:ext cx="182880" cy="182880"/>
        </a:xfrm>
        <a:prstGeom prst="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endParaRPr lang="ar-SA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704662</xdr:colOff>
      <xdr:row>2</xdr:row>
      <xdr:rowOff>381000</xdr:rowOff>
    </xdr:from>
    <xdr:to>
      <xdr:col>1</xdr:col>
      <xdr:colOff>2533462</xdr:colOff>
      <xdr:row>10</xdr:row>
      <xdr:rowOff>104775</xdr:rowOff>
    </xdr:to>
    <xdr:graphicFrame macro="">
      <xdr:nvGraphicFramePr>
        <xdr:cNvPr id="10" name="إجمالي الأصول" descr="مخطط دائري مجوف يظهر ملخصاً للأصول" title="ملخص إجمالي الأصول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815527</xdr:colOff>
      <xdr:row>15</xdr:row>
      <xdr:rowOff>114300</xdr:rowOff>
    </xdr:from>
    <xdr:to>
      <xdr:col>1</xdr:col>
      <xdr:colOff>2402086</xdr:colOff>
      <xdr:row>16</xdr:row>
      <xdr:rowOff>152400</xdr:rowOff>
    </xdr:to>
    <xdr:sp macro="" textlink="">
      <xdr:nvSpPr>
        <xdr:cNvPr id="13" name="عرض الديون" descr="انقر لعرض الديون وتعديلها" title="عرض الديون">
          <a:hlinkClick xmlns:r="http://schemas.openxmlformats.org/officeDocument/2006/relationships" r:id="rId2" tooltip="انقر لعرض الديون وتعديلها"/>
        </xdr:cNvPr>
        <xdr:cNvSpPr/>
      </xdr:nvSpPr>
      <xdr:spPr>
        <a:xfrm flipH="1">
          <a:off x="7181448164" y="4010025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الديون</a:t>
          </a:r>
        </a:p>
      </xdr:txBody>
    </xdr:sp>
    <xdr:clientData fPrintsWithSheet="0"/>
  </xdr:twoCellAnchor>
  <xdr:twoCellAnchor>
    <xdr:from>
      <xdr:col>1</xdr:col>
      <xdr:colOff>815527</xdr:colOff>
      <xdr:row>17</xdr:row>
      <xdr:rowOff>19050</xdr:rowOff>
    </xdr:from>
    <xdr:to>
      <xdr:col>1</xdr:col>
      <xdr:colOff>2402086</xdr:colOff>
      <xdr:row>18</xdr:row>
      <xdr:rowOff>57150</xdr:rowOff>
    </xdr:to>
    <xdr:sp macro="" textlink="">
      <xdr:nvSpPr>
        <xdr:cNvPr id="14" name="عرض لوحة المعلومات" descr="انقر للعودة إلى لوحة المعلومات" title="عرض لوحة المعلومات">
          <a:hlinkClick xmlns:r="http://schemas.openxmlformats.org/officeDocument/2006/relationships" r:id="rId3" tooltip="انقر لعرض لوحة المعلومات"/>
        </xdr:cNvPr>
        <xdr:cNvSpPr/>
      </xdr:nvSpPr>
      <xdr:spPr>
        <a:xfrm flipH="1">
          <a:off x="7181448164" y="4391025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لوحة المعلومات</a:t>
          </a:r>
          <a:endParaRPr lang="en-US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  <xdr:twoCellAnchor>
    <xdr:from>
      <xdr:col>10</xdr:col>
      <xdr:colOff>191194</xdr:colOff>
      <xdr:row>10</xdr:row>
      <xdr:rowOff>57150</xdr:rowOff>
    </xdr:from>
    <xdr:to>
      <xdr:col>13</xdr:col>
      <xdr:colOff>243336</xdr:colOff>
      <xdr:row>14</xdr:row>
      <xdr:rowOff>57150</xdr:rowOff>
    </xdr:to>
    <xdr:grpSp>
      <xdr:nvGrpSpPr>
        <xdr:cNvPr id="5" name="مجموعة 4" descr="هل تحتاج لمزيد من الصفوف؟ &#10;اضغط على مفتاح Tab في آخر خلية فوق قيمة &quot;الإجمالي الفرعي&quot;.&#10;" title="تلميح حول إدخال البيانات"/>
        <xdr:cNvGrpSpPr/>
      </xdr:nvGrpSpPr>
      <xdr:grpSpPr>
        <a:xfrm flipH="1">
          <a:off x="7172710314" y="2762250"/>
          <a:ext cx="1366592" cy="952500"/>
          <a:chOff x="9910722" y="2775599"/>
          <a:chExt cx="1309239" cy="693726"/>
        </a:xfrm>
      </xdr:grpSpPr>
      <xdr:sp macro="" textlink="">
        <xdr:nvSpPr>
          <xdr:cNvPr id="2" name="وسيلة شرح خطية 2"/>
          <xdr:cNvSpPr/>
        </xdr:nvSpPr>
        <xdr:spPr>
          <a:xfrm>
            <a:off x="10020228" y="2775599"/>
            <a:ext cx="1199733" cy="691014"/>
          </a:xfrm>
          <a:prstGeom prst="accentCallout2">
            <a:avLst>
              <a:gd name="adj1" fmla="val 45139"/>
              <a:gd name="adj2" fmla="val -9166"/>
              <a:gd name="adj3" fmla="val 45112"/>
              <a:gd name="adj4" fmla="val -17089"/>
              <a:gd name="adj5" fmla="val 45208"/>
              <a:gd name="adj6" fmla="val -35991"/>
            </a:avLst>
          </a:prstGeom>
          <a:noFill/>
          <a:ln w="15875">
            <a:solidFill>
              <a:schemeClr val="accent4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82296" bIns="45720" rtlCol="0" anchor="t"/>
          <a:lstStyle/>
          <a:p>
            <a:pPr algn="r" rtl="1"/>
            <a:r>
              <a:rPr lang="ar-AE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هل تحتاج لمزيد من الصفوف؟ </a:t>
            </a:r>
          </a:p>
          <a:p>
            <a:pPr algn="r" rtl="1"/>
            <a:r>
              <a:rPr lang="ar-AE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اضغط على </a:t>
            </a:r>
            <a:r>
              <a:rPr lang="ar-SA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ال</a:t>
            </a:r>
            <a:r>
              <a:rPr lang="ar-AE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مفتاح </a:t>
            </a:r>
            <a:r>
              <a:rPr lang="ms-MY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Tab </a:t>
            </a:r>
            <a:r>
              <a:rPr lang="ar-AE" sz="900">
                <a:solidFill>
                  <a:schemeClr val="tx1"/>
                </a:solidFill>
                <a:latin typeface="Arial" pitchFamily="34" charset="0"/>
                <a:cs typeface="Arial" pitchFamily="34" charset="0"/>
              </a:rPr>
              <a:t>في آخر خلية فوق قيمة "الإجمالي الفرعي".</a:t>
            </a:r>
          </a:p>
        </xdr:txBody>
      </xdr:sp>
      <xdr:cxnSp macro="">
        <xdr:nvCxnSpPr>
          <xdr:cNvPr id="4" name="رابط مستقيم 3"/>
          <xdr:cNvCxnSpPr/>
        </xdr:nvCxnSpPr>
        <xdr:spPr>
          <a:xfrm>
            <a:off x="9910722" y="2777546"/>
            <a:ext cx="0" cy="691779"/>
          </a:xfrm>
          <a:prstGeom prst="line">
            <a:avLst/>
          </a:prstGeom>
          <a:ln w="20320">
            <a:solidFill>
              <a:schemeClr val="accent4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700322</xdr:colOff>
      <xdr:row>2</xdr:row>
      <xdr:rowOff>419099</xdr:rowOff>
    </xdr:from>
    <xdr:to>
      <xdr:col>1</xdr:col>
      <xdr:colOff>2529122</xdr:colOff>
      <xdr:row>10</xdr:row>
      <xdr:rowOff>142874</xdr:rowOff>
    </xdr:to>
    <xdr:graphicFrame macro="">
      <xdr:nvGraphicFramePr>
        <xdr:cNvPr id="17" name="إجمالي الديون" descr="مخطط دائري مجوف يظهر ملخصاً للديون" title="ملخص إجمالي الديون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819150</xdr:colOff>
      <xdr:row>15</xdr:row>
      <xdr:rowOff>114300</xdr:rowOff>
    </xdr:from>
    <xdr:to>
      <xdr:col>1</xdr:col>
      <xdr:colOff>2405709</xdr:colOff>
      <xdr:row>16</xdr:row>
      <xdr:rowOff>152400</xdr:rowOff>
    </xdr:to>
    <xdr:sp macro="" textlink="">
      <xdr:nvSpPr>
        <xdr:cNvPr id="5" name="عرض الأصول" descr="انقر لعرض الأصول وتعديلها" title="عرض الأصول">
          <a:hlinkClick xmlns:r="http://schemas.openxmlformats.org/officeDocument/2006/relationships" r:id="rId2" tooltip="انقر لعرض الأصول وتعديلها"/>
        </xdr:cNvPr>
        <xdr:cNvSpPr/>
      </xdr:nvSpPr>
      <xdr:spPr>
        <a:xfrm flipH="1">
          <a:off x="7182454191" y="4010025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الأصول</a:t>
          </a:r>
        </a:p>
      </xdr:txBody>
    </xdr:sp>
    <xdr:clientData fPrintsWithSheet="0"/>
  </xdr:twoCellAnchor>
  <xdr:twoCellAnchor>
    <xdr:from>
      <xdr:col>1</xdr:col>
      <xdr:colOff>819150</xdr:colOff>
      <xdr:row>17</xdr:row>
      <xdr:rowOff>19050</xdr:rowOff>
    </xdr:from>
    <xdr:to>
      <xdr:col>1</xdr:col>
      <xdr:colOff>2405709</xdr:colOff>
      <xdr:row>18</xdr:row>
      <xdr:rowOff>57150</xdr:rowOff>
    </xdr:to>
    <xdr:sp macro="" textlink="">
      <xdr:nvSpPr>
        <xdr:cNvPr id="6" name="عرض لوحة المعلومات" descr="انقر للعودة إلى لوحة المعلومات" title="عرض لوحة المعلومات">
          <a:hlinkClick xmlns:r="http://schemas.openxmlformats.org/officeDocument/2006/relationships" r:id="rId3" tooltip="انقر لعرض لوحة المعلومات"/>
        </xdr:cNvPr>
        <xdr:cNvSpPr/>
      </xdr:nvSpPr>
      <xdr:spPr>
        <a:xfrm flipH="1">
          <a:off x="7182454191" y="4391025"/>
          <a:ext cx="1586559" cy="276225"/>
        </a:xfrm>
        <a:prstGeom prst="roundRect">
          <a:avLst/>
        </a:prstGeom>
        <a:solidFill>
          <a:schemeClr val="accent4">
            <a:lumMod val="75000"/>
          </a:schemeClr>
        </a:solidFill>
        <a:ln w="19050"/>
      </xdr:spPr>
      <xdr:style>
        <a:lnRef idx="3">
          <a:schemeClr val="lt1"/>
        </a:lnRef>
        <a:fillRef idx="1">
          <a:schemeClr val="accent4"/>
        </a:fillRef>
        <a:effectRef idx="1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SA" sz="1050" b="0" spc="150" baseline="0">
              <a:solidFill>
                <a:schemeClr val="lt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عرض لوحة المعلومات</a:t>
          </a:r>
          <a:endParaRPr lang="en-US" sz="1050">
            <a:latin typeface="Arial" pitchFamily="34" charset="0"/>
            <a:cs typeface="Arial" pitchFamily="34" charset="0"/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tblCash" displayName="tblCash" ref="C4:E13" totalsRowCount="1" headerRowDxfId="53" dataDxfId="52" totalsRowDxfId="51">
  <tableColumns count="3">
    <tableColumn id="3" name=" " dataDxfId="50" totalsRowDxfId="49"/>
    <tableColumn id="1" name="النقدية" totalsRowLabel="الإجمالي الفرعي" dataDxfId="48" totalsRowDxfId="47"/>
    <tableColumn id="2" name="القيمة" totalsRowFunction="sum" dataDxfId="46" totalsRowDxfId="45"/>
  </tableColumns>
  <tableStyleInfo name="Cash Table" showFirstColumn="1" showLastColumn="0" showRowStripes="1" showColumnStripes="0"/>
  <extLst>
    <ext xmlns:x14="http://schemas.microsoft.com/office/spreadsheetml/2009/9/main" uri="{504A1905-F514-4f6f-8877-14C23A59335A}">
      <x14:table altText="Cash" altTextSummary="Description of each cash asset and its current value."/>
    </ext>
  </extLst>
</table>
</file>

<file path=xl/tables/table2.xml><?xml version="1.0" encoding="utf-8"?>
<table xmlns="http://schemas.openxmlformats.org/spreadsheetml/2006/main" id="2" name="tblInvestments" displayName="tblInvestments" ref="C16:E23" totalsRowCount="1" headerRowDxfId="44" dataDxfId="43" totalsRowDxfId="42">
  <tableColumns count="3">
    <tableColumn id="3" name=" " dataDxfId="41" totalsRowDxfId="40"/>
    <tableColumn id="1" name="الاستثمارات" totalsRowLabel="الإجمالي الفرعي" dataDxfId="39" totalsRowDxfId="38"/>
    <tableColumn id="2" name="القيمة" totalsRowFunction="sum" dataDxfId="37" totalsRowDxfId="36"/>
  </tableColumns>
  <tableStyleInfo name="Investment Table" showFirstColumn="1" showLastColumn="0" showRowStripes="1" showColumnStripes="0"/>
  <extLst>
    <ext xmlns:x14="http://schemas.microsoft.com/office/spreadsheetml/2009/9/main" uri="{504A1905-F514-4f6f-8877-14C23A59335A}">
      <x14:table altText="Investments" altTextSummary="Description of each investment asset and its current value."/>
    </ext>
  </extLst>
</table>
</file>

<file path=xl/tables/table3.xml><?xml version="1.0" encoding="utf-8"?>
<table xmlns="http://schemas.openxmlformats.org/spreadsheetml/2006/main" id="3" name="tblRetirement" displayName="tblRetirement" ref="G16:I23" totalsRowCount="1" headerRowDxfId="35" dataDxfId="34" totalsRowDxfId="33">
  <tableColumns count="3">
    <tableColumn id="3" name=" " dataDxfId="32" totalsRowDxfId="31"/>
    <tableColumn id="1" name="التقاعد" totalsRowLabel="الإجمالي الفرعي" dataDxfId="30" totalsRowDxfId="29"/>
    <tableColumn id="2" name="القيمة" totalsRowFunction="sum" dataDxfId="28" totalsRowDxfId="27"/>
  </tableColumns>
  <tableStyleInfo name="Retirement Table" showFirstColumn="1" showLastColumn="0" showRowStripes="1" showColumnStripes="0"/>
  <extLst>
    <ext xmlns:x14="http://schemas.microsoft.com/office/spreadsheetml/2009/9/main" uri="{504A1905-F514-4f6f-8877-14C23A59335A}">
      <x14:table altText="Retirement" altTextSummary="Description of each retirement asset and its current value."/>
    </ext>
  </extLst>
</table>
</file>

<file path=xl/tables/table4.xml><?xml version="1.0" encoding="utf-8"?>
<table xmlns="http://schemas.openxmlformats.org/spreadsheetml/2006/main" id="6" name="tblPersonal" displayName="tblPersonal" ref="G4:I13" totalsRowCount="1" headerRowDxfId="26" dataDxfId="25" totalsRowDxfId="24">
  <tableColumns count="3">
    <tableColumn id="3" name=" " dataDxfId="23" totalsRowDxfId="22"/>
    <tableColumn id="1" name="الممتلكات الشخصية" totalsRowLabel="الإجمالي الفرعي" dataDxfId="21" totalsRowDxfId="20"/>
    <tableColumn id="2" name="القيمة" totalsRowFunction="sum" dataDxfId="19" totalsRowDxfId="18"/>
  </tableColumns>
  <tableStyleInfo name="Personal Table" showFirstColumn="1" showLastColumn="0" showRowStripes="1" showColumnStripes="0"/>
  <extLst>
    <ext xmlns:x14="http://schemas.microsoft.com/office/spreadsheetml/2009/9/main" uri="{504A1905-F514-4f6f-8877-14C23A59335A}">
      <x14:table altText="Personal" altTextSummary="Description of each personal asset and its current value."/>
    </ext>
  </extLst>
</table>
</file>

<file path=xl/tables/table5.xml><?xml version="1.0" encoding="utf-8"?>
<table xmlns="http://schemas.openxmlformats.org/spreadsheetml/2006/main" id="4" name="tblUnsecured" displayName="tblUnsecured" ref="C4:E13" totalsRowCount="1" headerRowDxfId="17" dataDxfId="16" totalsRowDxfId="15">
  <tableColumns count="3">
    <tableColumn id="3" name=" " dataDxfId="14" totalsRowDxfId="13"/>
    <tableColumn id="1" name="غير المضمونة" totalsRowLabel="الإجمالي الفرعي" dataDxfId="12" totalsRowDxfId="11"/>
    <tableColumn id="2" name="OWE" totalsRowFunction="sum" dataDxfId="10" totalsRowDxfId="9"/>
  </tableColumns>
  <tableStyleInfo name="Unsecured Table" showFirstColumn="1" showLastColumn="0" showRowStripes="1" showColumnStripes="0"/>
  <extLst>
    <ext xmlns:x14="http://schemas.microsoft.com/office/spreadsheetml/2009/9/main" uri="{504A1905-F514-4f6f-8877-14C23A59335A}">
      <x14:table altText="Unsecured" altTextSummary="Description of each unsecured liability and its current value. "/>
    </ext>
  </extLst>
</table>
</file>

<file path=xl/tables/table6.xml><?xml version="1.0" encoding="utf-8"?>
<table xmlns="http://schemas.openxmlformats.org/spreadsheetml/2006/main" id="5" name="tblSecured" displayName="tblSecured" ref="G4:I13" totalsRowCount="1" headerRowDxfId="8" dataDxfId="7" totalsRowDxfId="6">
  <tableColumns count="3">
    <tableColumn id="3" name=" " dataDxfId="5" totalsRowDxfId="4"/>
    <tableColumn id="1" name="المضمونة" totalsRowLabel="الإجمالي الفرعي" dataDxfId="3" totalsRowDxfId="2"/>
    <tableColumn id="2" name="OWE" totalsRowFunction="sum" dataDxfId="1" totalsRowDxfId="0"/>
  </tableColumns>
  <tableStyleInfo name="Secured Table" showFirstColumn="1" showLastColumn="0" showRowStripes="1" showColumnStripes="0"/>
  <extLst>
    <ext xmlns:x14="http://schemas.microsoft.com/office/spreadsheetml/2009/9/main" uri="{504A1905-F514-4f6f-8877-14C23A59335A}">
      <x14:table altText="Secured" altTextSummary="Description of each secured liability and its current value. "/>
    </ext>
  </extLst>
</table>
</file>

<file path=xl/theme/theme1.xml><?xml version="1.0" encoding="utf-8"?>
<a:theme xmlns:a="http://schemas.openxmlformats.org/drawingml/2006/main" name="Office Theme">
  <a:themeElements>
    <a:clrScheme name="030_NetWorthSumma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63F51"/>
      </a:accent1>
      <a:accent2>
        <a:srgbClr val="F26722"/>
      </a:accent2>
      <a:accent3>
        <a:srgbClr val="FFBA00"/>
      </a:accent3>
      <a:accent4>
        <a:srgbClr val="86C040"/>
      </a:accent4>
      <a:accent5>
        <a:srgbClr val="4586C6"/>
      </a:accent5>
      <a:accent6>
        <a:srgbClr val="9D4775"/>
      </a:accent6>
      <a:hlink>
        <a:srgbClr val="4586C6"/>
      </a:hlink>
      <a:folHlink>
        <a:srgbClr val="9D4775"/>
      </a:folHlink>
    </a:clrScheme>
    <a:fontScheme name="Custom 15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  <pageSetUpPr autoPageBreaks="0" fitToPage="1"/>
  </sheetPr>
  <dimension ref="A1:H19"/>
  <sheetViews>
    <sheetView showGridLines="0" rightToLeft="1" topLeftCell="A4" zoomScaleNormal="100" workbookViewId="0"/>
  </sheetViews>
  <sheetFormatPr defaultColWidth="8.85546875" defaultRowHeight="12"/>
  <cols>
    <col min="1" max="1" width="2.42578125" style="32" customWidth="1"/>
    <col min="2" max="2" width="37" style="32" customWidth="1"/>
    <col min="3" max="3" width="2.85546875" style="32" customWidth="1"/>
    <col min="4" max="4" width="36.5703125" style="32" customWidth="1"/>
    <col min="5" max="5" width="2.85546875" style="32" customWidth="1"/>
    <col min="6" max="6" width="5.28515625" style="32" customWidth="1"/>
    <col min="7" max="7" width="36.5703125" style="32" customWidth="1"/>
    <col min="8" max="8" width="2.42578125" style="32" customWidth="1"/>
    <col min="9" max="16384" width="8.85546875" style="32"/>
  </cols>
  <sheetData>
    <row r="1" spans="1:8" ht="18.75" customHeight="1"/>
    <row r="2" spans="1:8" ht="28.5" customHeight="1" thickBot="1">
      <c r="B2" s="1" t="s">
        <v>5</v>
      </c>
      <c r="C2" s="2"/>
      <c r="D2" s="2"/>
      <c r="E2" s="2"/>
      <c r="F2" s="3"/>
      <c r="G2" s="4" t="s">
        <v>6</v>
      </c>
      <c r="H2" s="32" t="s">
        <v>3</v>
      </c>
    </row>
    <row r="3" spans="1:8" ht="34.5" customHeight="1" thickTop="1"/>
    <row r="4" spans="1:8" ht="18.75" customHeight="1">
      <c r="C4" s="5"/>
      <c r="D4" s="6"/>
      <c r="E4" s="7"/>
      <c r="F4" s="6"/>
    </row>
    <row r="5" spans="1:8" ht="18.75" customHeight="1">
      <c r="C5" s="5"/>
      <c r="D5" s="6"/>
      <c r="E5" s="7"/>
      <c r="F5" s="6"/>
    </row>
    <row r="6" spans="1:8" ht="18.75" customHeight="1">
      <c r="C6" s="5"/>
      <c r="D6" s="6"/>
      <c r="E6" s="7"/>
      <c r="F6" s="6"/>
    </row>
    <row r="7" spans="1:8" ht="18.75" customHeight="1">
      <c r="C7" s="5"/>
      <c r="D7" s="6"/>
      <c r="E7" s="7"/>
      <c r="F7" s="6"/>
    </row>
    <row r="8" spans="1:8" ht="18.75" customHeight="1">
      <c r="C8" s="5"/>
      <c r="D8" s="6"/>
      <c r="E8" s="7"/>
      <c r="F8" s="6"/>
    </row>
    <row r="9" spans="1:8" ht="18.75" customHeight="1">
      <c r="C9" s="5"/>
      <c r="D9" s="6"/>
      <c r="E9" s="7"/>
      <c r="F9" s="6"/>
    </row>
    <row r="10" spans="1:8">
      <c r="C10" s="5"/>
      <c r="D10" s="6"/>
      <c r="E10" s="7"/>
      <c r="F10" s="6"/>
    </row>
    <row r="11" spans="1:8" ht="42.75" customHeight="1" thickBot="1">
      <c r="A11" s="6"/>
      <c r="B11" s="38">
        <f>NetWorth</f>
        <v>159600</v>
      </c>
      <c r="C11" s="8"/>
      <c r="D11" s="39">
        <f>TotalAssets</f>
        <v>380800</v>
      </c>
      <c r="E11" s="9"/>
      <c r="F11" s="10"/>
      <c r="G11" s="39">
        <f>TotalLiabilites</f>
        <v>221200</v>
      </c>
    </row>
    <row r="12" spans="1:8" ht="33.75" customHeight="1">
      <c r="B12" s="31" t="s">
        <v>7</v>
      </c>
      <c r="C12" s="11"/>
      <c r="D12" s="12" t="s">
        <v>8</v>
      </c>
      <c r="E12" s="13"/>
      <c r="F12" s="14"/>
      <c r="G12" s="12" t="s">
        <v>9</v>
      </c>
    </row>
    <row r="13" spans="1:8" ht="30.75" customHeight="1" thickBot="1">
      <c r="C13" s="5"/>
      <c r="D13" s="15" t="s">
        <v>15</v>
      </c>
      <c r="E13" s="16"/>
      <c r="F13" s="17"/>
      <c r="G13" s="15" t="s">
        <v>18</v>
      </c>
    </row>
    <row r="14" spans="1:8" ht="30.75" customHeight="1" thickBot="1">
      <c r="C14" s="5"/>
      <c r="D14" s="18" t="s">
        <v>16</v>
      </c>
      <c r="E14" s="16"/>
      <c r="F14" s="17"/>
      <c r="G14" s="15" t="s">
        <v>19</v>
      </c>
    </row>
    <row r="15" spans="1:8" ht="30.75" customHeight="1" thickBot="1">
      <c r="C15" s="5"/>
      <c r="D15" s="18" t="s">
        <v>60</v>
      </c>
      <c r="E15" s="16"/>
      <c r="F15" s="17"/>
      <c r="G15" s="19"/>
    </row>
    <row r="16" spans="1:8" ht="30.75" customHeight="1" thickBot="1">
      <c r="C16" s="5"/>
      <c r="D16" s="18" t="s">
        <v>17</v>
      </c>
      <c r="E16" s="16"/>
      <c r="F16" s="17"/>
      <c r="G16" s="19"/>
    </row>
    <row r="17" spans="3:6" ht="24.75" customHeight="1">
      <c r="C17" s="5"/>
      <c r="D17" s="20"/>
      <c r="E17" s="21"/>
      <c r="F17" s="20"/>
    </row>
    <row r="18" spans="3:6" ht="24.75" customHeight="1">
      <c r="C18" s="5"/>
      <c r="D18" s="20"/>
      <c r="E18" s="21"/>
      <c r="F18" s="20"/>
    </row>
    <row r="19" spans="3:6" ht="18.75" customHeight="1">
      <c r="C19" s="5"/>
      <c r="D19" s="6"/>
      <c r="E19" s="7"/>
      <c r="F19" s="6"/>
    </row>
  </sheetData>
  <phoneticPr fontId="19"/>
  <printOptions horizontalCentered="1"/>
  <pageMargins left="0.5" right="0.5" top="0.5" bottom="0.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9"/>
    <pageSetUpPr autoPageBreaks="0" fitToPage="1"/>
  </sheetPr>
  <dimension ref="B2:J24"/>
  <sheetViews>
    <sheetView showGridLines="0" rightToLeft="1" tabSelected="1" zoomScaleNormal="100" workbookViewId="0">
      <selection activeCell="L7" sqref="L7"/>
    </sheetView>
  </sheetViews>
  <sheetFormatPr defaultColWidth="6.5703125" defaultRowHeight="18.75" customHeight="1"/>
  <cols>
    <col min="1" max="1" width="2.42578125" style="32" customWidth="1"/>
    <col min="2" max="2" width="48.5703125" style="32" customWidth="1"/>
    <col min="3" max="3" width="2.7109375" style="32" customWidth="1"/>
    <col min="4" max="4" width="26.140625" style="32" customWidth="1"/>
    <col min="5" max="5" width="14.7109375" style="32" customWidth="1"/>
    <col min="6" max="6" width="5.5703125" style="32" customWidth="1"/>
    <col min="7" max="7" width="2.7109375" style="32" customWidth="1"/>
    <col min="8" max="8" width="26.140625" style="32" customWidth="1"/>
    <col min="9" max="9" width="14.7109375" style="32" customWidth="1"/>
    <col min="10" max="10" width="2.42578125" style="32" customWidth="1"/>
    <col min="11" max="16384" width="6.5703125" style="32"/>
  </cols>
  <sheetData>
    <row r="2" spans="2:10" ht="28.5" customHeight="1" thickBot="1">
      <c r="B2" s="1" t="s">
        <v>44</v>
      </c>
      <c r="C2" s="2"/>
      <c r="D2" s="2"/>
      <c r="E2" s="2"/>
      <c r="F2" s="2"/>
      <c r="G2" s="3"/>
      <c r="H2" s="27" t="s">
        <v>6</v>
      </c>
      <c r="I2" s="2"/>
      <c r="J2" s="32" t="s">
        <v>3</v>
      </c>
    </row>
    <row r="3" spans="2:10" ht="34.5" customHeight="1" thickTop="1"/>
    <row r="4" spans="2:10" ht="18.75" customHeight="1">
      <c r="C4" s="28" t="s">
        <v>3</v>
      </c>
      <c r="D4" s="28" t="s">
        <v>10</v>
      </c>
      <c r="E4" s="29" t="s">
        <v>20</v>
      </c>
      <c r="G4" s="28" t="s">
        <v>3</v>
      </c>
      <c r="H4" s="28" t="s">
        <v>12</v>
      </c>
      <c r="I4" s="29" t="s">
        <v>20</v>
      </c>
    </row>
    <row r="5" spans="2:10" ht="18.75" customHeight="1">
      <c r="C5" s="28"/>
      <c r="D5" s="28" t="s">
        <v>22</v>
      </c>
      <c r="E5" s="40">
        <v>2000</v>
      </c>
      <c r="G5" s="28"/>
      <c r="H5" s="28" t="s">
        <v>35</v>
      </c>
      <c r="I5" s="40">
        <v>233000</v>
      </c>
    </row>
    <row r="6" spans="2:10" ht="18.75" customHeight="1">
      <c r="C6" s="28"/>
      <c r="D6" s="28" t="s">
        <v>23</v>
      </c>
      <c r="E6" s="40">
        <v>2500</v>
      </c>
      <c r="G6" s="28"/>
      <c r="H6" s="28" t="s">
        <v>36</v>
      </c>
      <c r="I6" s="40"/>
    </row>
    <row r="7" spans="2:10" ht="18.75" customHeight="1">
      <c r="C7" s="28"/>
      <c r="D7" s="28" t="s">
        <v>24</v>
      </c>
      <c r="E7" s="40">
        <v>4000</v>
      </c>
      <c r="G7" s="28"/>
      <c r="H7" s="28" t="s">
        <v>37</v>
      </c>
      <c r="I7" s="40"/>
    </row>
    <row r="8" spans="2:10" ht="18.75" customHeight="1">
      <c r="C8" s="28"/>
      <c r="D8" s="28" t="s">
        <v>25</v>
      </c>
      <c r="E8" s="40">
        <v>3300</v>
      </c>
      <c r="G8" s="28"/>
      <c r="H8" s="28" t="s">
        <v>34</v>
      </c>
      <c r="I8" s="40">
        <v>32000</v>
      </c>
    </row>
    <row r="9" spans="2:10" ht="18.75" customHeight="1">
      <c r="C9" s="28"/>
      <c r="D9" s="28" t="s">
        <v>26</v>
      </c>
      <c r="E9" s="40">
        <v>7000</v>
      </c>
      <c r="G9" s="28"/>
      <c r="H9" s="28" t="s">
        <v>38</v>
      </c>
      <c r="I9" s="40">
        <v>10000</v>
      </c>
    </row>
    <row r="10" spans="2:10" ht="18.75" customHeight="1">
      <c r="C10" s="28"/>
      <c r="D10" s="28" t="s">
        <v>27</v>
      </c>
      <c r="E10" s="40"/>
      <c r="G10" s="28"/>
      <c r="H10" s="28" t="s">
        <v>39</v>
      </c>
      <c r="I10" s="40"/>
    </row>
    <row r="11" spans="2:10" ht="18.75" customHeight="1">
      <c r="C11" s="28"/>
      <c r="D11" s="28" t="s">
        <v>61</v>
      </c>
      <c r="E11" s="40"/>
      <c r="G11" s="28"/>
      <c r="H11" s="28" t="s">
        <v>40</v>
      </c>
      <c r="I11" s="40">
        <v>1500</v>
      </c>
    </row>
    <row r="12" spans="2:10" ht="18.75" customHeight="1">
      <c r="B12" s="44">
        <f>TotalAssets</f>
        <v>380800</v>
      </c>
      <c r="C12" s="28"/>
      <c r="D12" s="28" t="s">
        <v>28</v>
      </c>
      <c r="E12" s="40">
        <v>24500</v>
      </c>
      <c r="I12" s="42"/>
    </row>
    <row r="13" spans="2:10" ht="18.75" customHeight="1">
      <c r="B13" s="44"/>
      <c r="C13" s="30"/>
      <c r="D13" s="30" t="s">
        <v>21</v>
      </c>
      <c r="E13" s="41">
        <f>SUBTOTAL(109,tblCash[القيمة])</f>
        <v>43300</v>
      </c>
      <c r="G13" s="30"/>
      <c r="H13" s="30" t="s">
        <v>21</v>
      </c>
      <c r="I13" s="41">
        <f>SUBTOTAL(109,tblPersonal[القيمة])</f>
        <v>276500</v>
      </c>
    </row>
    <row r="14" spans="2:10" ht="18.75" customHeight="1">
      <c r="B14" s="45" t="s">
        <v>8</v>
      </c>
      <c r="C14" s="43"/>
      <c r="D14" s="43"/>
      <c r="E14" s="43"/>
      <c r="G14" s="43"/>
      <c r="H14" s="43"/>
      <c r="I14" s="43"/>
    </row>
    <row r="15" spans="2:10" ht="18.75" customHeight="1">
      <c r="B15" s="45"/>
    </row>
    <row r="16" spans="2:10" ht="18.75" customHeight="1">
      <c r="B16" s="33"/>
      <c r="C16" s="28" t="s">
        <v>3</v>
      </c>
      <c r="D16" s="28" t="s">
        <v>11</v>
      </c>
      <c r="E16" s="29" t="s">
        <v>20</v>
      </c>
      <c r="G16" s="28" t="s">
        <v>3</v>
      </c>
      <c r="H16" s="28" t="s">
        <v>62</v>
      </c>
      <c r="I16" s="29" t="s">
        <v>20</v>
      </c>
    </row>
    <row r="17" spans="3:9" ht="18.75" customHeight="1">
      <c r="C17" s="28"/>
      <c r="D17" s="28" t="s">
        <v>29</v>
      </c>
      <c r="E17" s="40">
        <v>15000</v>
      </c>
      <c r="G17" s="28"/>
      <c r="H17" s="28" t="s">
        <v>41</v>
      </c>
      <c r="I17" s="40"/>
    </row>
    <row r="18" spans="3:9" ht="18.75" customHeight="1">
      <c r="C18" s="28"/>
      <c r="D18" s="28" t="s">
        <v>30</v>
      </c>
      <c r="E18" s="40"/>
      <c r="G18" s="28"/>
      <c r="H18" s="28" t="s">
        <v>42</v>
      </c>
      <c r="I18" s="40"/>
    </row>
    <row r="19" spans="3:9" ht="18.75" customHeight="1">
      <c r="C19" s="28"/>
      <c r="D19" s="28" t="s">
        <v>31</v>
      </c>
      <c r="E19" s="40"/>
      <c r="G19" s="28"/>
      <c r="H19" s="28" t="s">
        <v>43</v>
      </c>
      <c r="I19" s="40"/>
    </row>
    <row r="20" spans="3:9" ht="18.75" customHeight="1">
      <c r="C20" s="28"/>
      <c r="D20" s="28" t="s">
        <v>32</v>
      </c>
      <c r="E20" s="40"/>
      <c r="G20" s="28"/>
      <c r="H20" s="28" t="s">
        <v>0</v>
      </c>
      <c r="I20" s="40">
        <v>46000</v>
      </c>
    </row>
    <row r="21" spans="3:9" ht="18.75" customHeight="1">
      <c r="C21" s="28"/>
      <c r="D21" s="28" t="s">
        <v>33</v>
      </c>
      <c r="E21" s="40"/>
      <c r="G21" s="28"/>
      <c r="H21" s="28" t="s">
        <v>1</v>
      </c>
      <c r="I21" s="40"/>
    </row>
    <row r="22" spans="3:9" ht="18.75" customHeight="1">
      <c r="C22" s="28"/>
      <c r="D22" s="28"/>
      <c r="E22" s="40"/>
      <c r="G22" s="28"/>
      <c r="H22" s="28" t="s">
        <v>2</v>
      </c>
      <c r="I22" s="40"/>
    </row>
    <row r="23" spans="3:9" ht="18.75" customHeight="1">
      <c r="C23" s="30"/>
      <c r="D23" s="30" t="s">
        <v>21</v>
      </c>
      <c r="E23" s="41">
        <f>SUBTOTAL(109,tblInvestments[القيمة])</f>
        <v>15000</v>
      </c>
      <c r="G23" s="30"/>
      <c r="H23" s="30" t="s">
        <v>21</v>
      </c>
      <c r="I23" s="41">
        <f>SUBTOTAL(109,tblRetirement[القيمة])</f>
        <v>46000</v>
      </c>
    </row>
    <row r="24" spans="3:9" ht="18.75" customHeight="1">
      <c r="C24" s="43"/>
      <c r="D24" s="43"/>
      <c r="E24" s="43"/>
      <c r="G24" s="43"/>
      <c r="H24" s="43"/>
      <c r="I24" s="43"/>
    </row>
  </sheetData>
  <mergeCells count="6">
    <mergeCell ref="G24:I24"/>
    <mergeCell ref="B12:B13"/>
    <mergeCell ref="B14:B15"/>
    <mergeCell ref="C14:E14"/>
    <mergeCell ref="G14:I14"/>
    <mergeCell ref="C24:E24"/>
  </mergeCells>
  <phoneticPr fontId="19"/>
  <printOptions horizontalCentered="1"/>
  <pageMargins left="0.7" right="0.7" top="0.75" bottom="0.75" header="0.3" footer="0.3"/>
  <pageSetup fitToHeight="0" orientation="landscape" r:id="rId1"/>
  <drawing r:id="rId2"/>
  <tableParts count="4">
    <tablePart r:id="rId3"/>
    <tablePart r:id="rId4"/>
    <tablePart r:id="rId5"/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autoPageBreaks="0" fitToPage="1"/>
  </sheetPr>
  <dimension ref="B2:J15"/>
  <sheetViews>
    <sheetView showGridLines="0" rightToLeft="1" zoomScaleNormal="100" workbookViewId="0"/>
  </sheetViews>
  <sheetFormatPr defaultColWidth="6.5703125" defaultRowHeight="18.75" customHeight="1"/>
  <cols>
    <col min="1" max="1" width="2.42578125" style="32" customWidth="1"/>
    <col min="2" max="2" width="48.5703125" style="32" customWidth="1"/>
    <col min="3" max="3" width="2.7109375" style="32" customWidth="1"/>
    <col min="4" max="4" width="26.140625" style="32" customWidth="1"/>
    <col min="5" max="5" width="14.7109375" style="32" customWidth="1"/>
    <col min="6" max="6" width="5.5703125" style="32" customWidth="1"/>
    <col min="7" max="7" width="2.7109375" style="32" customWidth="1"/>
    <col min="8" max="8" width="26.140625" style="32" customWidth="1"/>
    <col min="9" max="9" width="14.7109375" style="32" customWidth="1"/>
    <col min="10" max="10" width="2.42578125" style="32" customWidth="1"/>
    <col min="11" max="16" width="6.5703125" style="32"/>
    <col min="17" max="17" width="21.7109375" style="32" customWidth="1"/>
    <col min="18" max="16384" width="6.5703125" style="32"/>
  </cols>
  <sheetData>
    <row r="2" spans="2:10" ht="28.5" customHeight="1" thickBot="1">
      <c r="B2" s="1" t="s">
        <v>45</v>
      </c>
      <c r="C2" s="2"/>
      <c r="D2" s="2"/>
      <c r="E2" s="2"/>
      <c r="F2" s="2"/>
      <c r="G2" s="26"/>
      <c r="H2" s="27" t="s">
        <v>6</v>
      </c>
      <c r="I2" s="2"/>
      <c r="J2" s="32" t="s">
        <v>3</v>
      </c>
    </row>
    <row r="3" spans="2:10" ht="34.5" customHeight="1" thickTop="1"/>
    <row r="4" spans="2:10" ht="18.75" customHeight="1">
      <c r="C4" s="28" t="s">
        <v>3</v>
      </c>
      <c r="D4" s="28" t="s">
        <v>14</v>
      </c>
      <c r="E4" s="29" t="s">
        <v>4</v>
      </c>
      <c r="G4" s="28" t="s">
        <v>3</v>
      </c>
      <c r="H4" s="28" t="s">
        <v>13</v>
      </c>
      <c r="I4" s="29" t="s">
        <v>4</v>
      </c>
    </row>
    <row r="5" spans="2:10" ht="18.75" customHeight="1">
      <c r="C5" s="28"/>
      <c r="D5" s="28" t="s">
        <v>47</v>
      </c>
      <c r="E5" s="40">
        <v>1200</v>
      </c>
      <c r="G5" s="28"/>
      <c r="H5" s="28" t="s">
        <v>53</v>
      </c>
      <c r="I5" s="40">
        <v>14500</v>
      </c>
    </row>
    <row r="6" spans="2:10" ht="18.75" customHeight="1">
      <c r="C6" s="28"/>
      <c r="D6" s="28" t="s">
        <v>48</v>
      </c>
      <c r="E6" s="40">
        <v>3000</v>
      </c>
      <c r="G6" s="28"/>
      <c r="H6" s="28" t="s">
        <v>54</v>
      </c>
      <c r="I6" s="40"/>
    </row>
    <row r="7" spans="2:10" ht="18.75" customHeight="1">
      <c r="C7" s="28"/>
      <c r="D7" s="28" t="s">
        <v>49</v>
      </c>
      <c r="E7" s="40">
        <v>17500</v>
      </c>
      <c r="G7" s="28"/>
      <c r="H7" s="28" t="s">
        <v>55</v>
      </c>
      <c r="I7" s="40"/>
    </row>
    <row r="8" spans="2:10" ht="18.75" customHeight="1">
      <c r="C8" s="28"/>
      <c r="D8" s="28" t="s">
        <v>46</v>
      </c>
      <c r="E8" s="40"/>
      <c r="G8" s="28"/>
      <c r="H8" s="28" t="s">
        <v>56</v>
      </c>
      <c r="I8" s="40">
        <v>144000</v>
      </c>
    </row>
    <row r="9" spans="2:10" ht="18.75" customHeight="1">
      <c r="C9" s="28"/>
      <c r="D9" s="28" t="s">
        <v>50</v>
      </c>
      <c r="E9" s="40"/>
      <c r="G9" s="28"/>
      <c r="H9" s="28" t="s">
        <v>57</v>
      </c>
      <c r="I9" s="40">
        <v>21000</v>
      </c>
    </row>
    <row r="10" spans="2:10" ht="18.75" customHeight="1">
      <c r="C10" s="28"/>
      <c r="D10" s="28" t="s">
        <v>51</v>
      </c>
      <c r="E10" s="40">
        <v>8000</v>
      </c>
      <c r="G10" s="28"/>
      <c r="H10" s="28" t="s">
        <v>58</v>
      </c>
      <c r="I10" s="40"/>
    </row>
    <row r="11" spans="2:10" ht="18.75" customHeight="1">
      <c r="C11" s="28"/>
      <c r="D11" s="28" t="s">
        <v>52</v>
      </c>
      <c r="E11" s="40">
        <v>6000</v>
      </c>
      <c r="G11" s="28"/>
      <c r="H11" s="28" t="s">
        <v>51</v>
      </c>
      <c r="I11" s="40">
        <v>4000</v>
      </c>
    </row>
    <row r="12" spans="2:10" ht="18.75" customHeight="1">
      <c r="B12" s="44">
        <f>TotalLiabilites</f>
        <v>221200</v>
      </c>
      <c r="E12" s="42"/>
      <c r="G12" s="28"/>
      <c r="H12" s="28" t="s">
        <v>52</v>
      </c>
      <c r="I12" s="40">
        <v>2000</v>
      </c>
    </row>
    <row r="13" spans="2:10" ht="18.75" customHeight="1">
      <c r="B13" s="44"/>
      <c r="C13" s="28"/>
      <c r="D13" s="30" t="s">
        <v>21</v>
      </c>
      <c r="E13" s="41">
        <f>SUBTOTAL(109,tblUnsecured[OWE])</f>
        <v>35700</v>
      </c>
      <c r="G13" s="28"/>
      <c r="H13" s="30" t="s">
        <v>21</v>
      </c>
      <c r="I13" s="41">
        <f>SUBTOTAL(109,tblSecured[OWE])</f>
        <v>185500</v>
      </c>
    </row>
    <row r="14" spans="2:10" ht="18.75" customHeight="1">
      <c r="B14" s="45" t="s">
        <v>8</v>
      </c>
    </row>
    <row r="15" spans="2:10" ht="18.75" customHeight="1">
      <c r="B15" s="45"/>
    </row>
  </sheetData>
  <mergeCells count="2">
    <mergeCell ref="B12:B13"/>
    <mergeCell ref="B14:B15"/>
  </mergeCells>
  <phoneticPr fontId="19"/>
  <printOptions horizontalCentered="1"/>
  <pageMargins left="0.7" right="0.7" top="0.75" bottom="0.75" header="0.3" footer="0.3"/>
  <pageSetup fitToHeight="0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C23"/>
  <sheetViews>
    <sheetView rightToLeft="1" workbookViewId="0">
      <selection activeCell="C11" sqref="C11:C23"/>
    </sheetView>
  </sheetViews>
  <sheetFormatPr defaultColWidth="6.5703125" defaultRowHeight="12"/>
  <cols>
    <col min="1" max="1" width="6.5703125" style="22"/>
    <col min="2" max="2" width="15.85546875" style="22" customWidth="1"/>
    <col min="3" max="3" width="14.28515625" style="22" customWidth="1"/>
    <col min="4" max="16384" width="6.5703125" style="22"/>
  </cols>
  <sheetData>
    <row r="2" spans="2:3">
      <c r="B2" s="22" t="s">
        <v>59</v>
      </c>
    </row>
    <row r="11" spans="2:3" ht="14.25">
      <c r="B11" s="23" t="str">
        <f>tblCash[[#Headers],[النقدية]]</f>
        <v>النقدية</v>
      </c>
      <c r="C11" s="34">
        <f>SUM(tblCash[القيمة])</f>
        <v>43300</v>
      </c>
    </row>
    <row r="12" spans="2:3" ht="14.25">
      <c r="B12" s="23" t="str">
        <f>tblInvestments[[#Headers],[الاستثمارات]]</f>
        <v>الاستثمارات</v>
      </c>
      <c r="C12" s="34">
        <f>SUM(tblInvestments[القيمة])</f>
        <v>15000</v>
      </c>
    </row>
    <row r="13" spans="2:3" ht="14.25">
      <c r="B13" s="23" t="str">
        <f>tblRetirement[[#Headers],[التقاعد]]</f>
        <v>التقاعد</v>
      </c>
      <c r="C13" s="34">
        <f>SUM(tblRetirement[القيمة])</f>
        <v>46000</v>
      </c>
    </row>
    <row r="14" spans="2:3" ht="14.25">
      <c r="B14" s="23" t="str">
        <f>tblPersonal[[#Headers],[الممتلكات الشخصية]]</f>
        <v>الممتلكات الشخصية</v>
      </c>
      <c r="C14" s="34">
        <f>SUM(tblPersonal[القيمة])</f>
        <v>276500</v>
      </c>
    </row>
    <row r="15" spans="2:3" ht="14.25">
      <c r="B15" s="24" t="s">
        <v>8</v>
      </c>
      <c r="C15" s="35">
        <f>SUM(tblCash[القيمة],tblInvestments[القيمة],tblRetirement[القيمة],tblPersonal[القيمة])</f>
        <v>380800</v>
      </c>
    </row>
    <row r="16" spans="2:3">
      <c r="C16" s="36"/>
    </row>
    <row r="17" spans="2:3">
      <c r="C17" s="36"/>
    </row>
    <row r="18" spans="2:3" ht="14.25">
      <c r="B18" s="23" t="str">
        <f>tblUnsecured[[#Headers],[غير المضمونة]]</f>
        <v>غير المضمونة</v>
      </c>
      <c r="C18" s="34">
        <f>SUM(tblUnsecured[OWE])</f>
        <v>35700</v>
      </c>
    </row>
    <row r="19" spans="2:3" ht="14.25">
      <c r="B19" s="23" t="str">
        <f>tblSecured[[#Headers],[المضمونة]]</f>
        <v>المضمونة</v>
      </c>
      <c r="C19" s="34">
        <f>SUM(tblSecured[OWE])</f>
        <v>185500</v>
      </c>
    </row>
    <row r="20" spans="2:3" ht="14.25">
      <c r="B20" s="24" t="s">
        <v>9</v>
      </c>
      <c r="C20" s="35">
        <f>SUM(tblUnsecured[OWE],tblSecured[OWE])</f>
        <v>221200</v>
      </c>
    </row>
    <row r="21" spans="2:3">
      <c r="C21" s="36"/>
    </row>
    <row r="22" spans="2:3">
      <c r="C22" s="36"/>
    </row>
    <row r="23" spans="2:3" ht="14.25">
      <c r="B23" s="25" t="s">
        <v>7</v>
      </c>
      <c r="C23" s="37">
        <f>C15-C20</f>
        <v>159600</v>
      </c>
    </row>
  </sheetData>
  <phoneticPr fontId="19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527E9BDFA242146B59EAA0A2BBC516804009EC5643677B736459CE4ACB8094A990F" ma:contentTypeVersion="69" ma:contentTypeDescription="Create a new document." ma:contentTypeScope="" ma:versionID="652eb7346005af65e04088badddd82f5">
  <xsd:schema xmlns:xsd="http://www.w3.org/2001/XMLSchema" xmlns:xs="http://www.w3.org/2001/XMLSchema" xmlns:p="http://schemas.microsoft.com/office/2006/metadata/properties" xmlns:ns2="90312ced-24b1-4a04-9112-3ea331aa5919" xmlns:ns3="41ef7931-2f43-42ee-9374-56eb6ce620f4" targetNamespace="http://schemas.microsoft.com/office/2006/metadata/properties" ma:root="true" ma:fieldsID="a1a5f1565ce8526d5f683002e14b63f8" ns2:_="" ns3:_="">
    <xsd:import namespace="90312ced-24b1-4a04-9112-3ea331aa5919"/>
    <xsd:import namespace="41ef7931-2f43-42ee-9374-56eb6ce620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312ced-24b1-4a04-9112-3ea331aa591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6e3a7210-f659-47eb-b7d4-9ee2aecd62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9AC07437-707F-44C4-B152-C4FC4019B6ED}" ma:internalName="CSXSubmissionMarket" ma:readOnly="false" ma:showField="MarketName" ma:web="90312ced-24b1-4a04-9112-3ea331aa591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4a199ee-c7bc-4bbc-b513-88b9b062696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265EC822-753B-4D08-ABD2-7528F7EA7549}" ma:internalName="InProjectListLookup" ma:readOnly="true" ma:showField="InProjectLis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deadd727-1c15-4aef-bbd3-8cf4bcd7f36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265EC822-753B-4D08-ABD2-7528F7EA7549}" ma:internalName="LastCompleteVersionLookup" ma:readOnly="true" ma:showField="LastComplete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265EC822-753B-4D08-ABD2-7528F7EA7549}" ma:internalName="LastPreviewErrorLookup" ma:readOnly="true" ma:showField="LastPreview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265EC822-753B-4D08-ABD2-7528F7EA7549}" ma:internalName="LastPreviewResultLookup" ma:readOnly="true" ma:showField="LastPreview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265EC822-753B-4D08-ABD2-7528F7EA7549}" ma:internalName="LastPreviewAttemptDateLookup" ma:readOnly="true" ma:showField="LastPreview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265EC822-753B-4D08-ABD2-7528F7EA7549}" ma:internalName="LastPreviewedByLookup" ma:readOnly="true" ma:showField="LastPreview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265EC822-753B-4D08-ABD2-7528F7EA7549}" ma:internalName="LastPreviewTimeLookup" ma:readOnly="true" ma:showField="LastPreview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265EC822-753B-4D08-ABD2-7528F7EA7549}" ma:internalName="LastPreviewVersionLookup" ma:readOnly="true" ma:showField="LastPreview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265EC822-753B-4D08-ABD2-7528F7EA7549}" ma:internalName="LastPublishErrorLookup" ma:readOnly="true" ma:showField="LastPublishError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265EC822-753B-4D08-ABD2-7528F7EA7549}" ma:internalName="LastPublishResultLookup" ma:readOnly="true" ma:showField="LastPublishResult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265EC822-753B-4D08-ABD2-7528F7EA7549}" ma:internalName="LastPublishAttemptDateLookup" ma:readOnly="true" ma:showField="LastPublishAttemptDat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265EC822-753B-4D08-ABD2-7528F7EA7549}" ma:internalName="LastPublishedByLookup" ma:readOnly="true" ma:showField="LastPublishedBy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265EC822-753B-4D08-ABD2-7528F7EA7549}" ma:internalName="LastPublishTimeLookup" ma:readOnly="true" ma:showField="LastPublishTi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265EC822-753B-4D08-ABD2-7528F7EA7549}" ma:internalName="LastPublishVersionLookup" ma:readOnly="true" ma:showField="LastPublishVersion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1F0DC429-C65C-4AF3-B99B-271EB3084235}" ma:internalName="LocLastLocAttemptVersionLookup" ma:readOnly="false" ma:showField="LastLocAttemptVersion" ma:web="90312ced-24b1-4a04-9112-3ea331aa5919">
      <xsd:simpleType>
        <xsd:restriction base="dms:Lookup"/>
      </xsd:simpleType>
    </xsd:element>
    <xsd:element name="LocLastLocAttemptVersionTypeLookup" ma:index="72" nillable="true" ma:displayName="Loc Last Loc Attempt Version Type" ma:default="" ma:list="{1F0DC429-C65C-4AF3-B99B-271EB3084235}" ma:internalName="LocLastLocAttemptVersionTypeLookup" ma:readOnly="true" ma:showField="LastLocAttemptVersionType" ma:web="90312ced-24b1-4a04-9112-3ea331aa591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1F0DC429-C65C-4AF3-B99B-271EB3084235}" ma:internalName="LocNewPublishedVersionLookup" ma:readOnly="true" ma:showField="NewPublishedVersion" ma:web="90312ced-24b1-4a04-9112-3ea331aa5919">
      <xsd:simpleType>
        <xsd:restriction base="dms:Lookup"/>
      </xsd:simpleType>
    </xsd:element>
    <xsd:element name="LocOverallHandbackStatusLookup" ma:index="76" nillable="true" ma:displayName="Loc Overall Handback Status" ma:default="" ma:list="{1F0DC429-C65C-4AF3-B99B-271EB3084235}" ma:internalName="LocOverallHandbackStatusLookup" ma:readOnly="true" ma:showField="OverallHandbackStatus" ma:web="90312ced-24b1-4a04-9112-3ea331aa5919">
      <xsd:simpleType>
        <xsd:restriction base="dms:Lookup"/>
      </xsd:simpleType>
    </xsd:element>
    <xsd:element name="LocOverallLocStatusLookup" ma:index="77" nillable="true" ma:displayName="Loc Overall Localize Status" ma:default="" ma:list="{1F0DC429-C65C-4AF3-B99B-271EB3084235}" ma:internalName="LocOverallLocStatusLookup" ma:readOnly="true" ma:showField="OverallLocStatus" ma:web="90312ced-24b1-4a04-9112-3ea331aa5919">
      <xsd:simpleType>
        <xsd:restriction base="dms:Lookup"/>
      </xsd:simpleType>
    </xsd:element>
    <xsd:element name="LocOverallPreviewStatusLookup" ma:index="78" nillable="true" ma:displayName="Loc Overall Preview Status" ma:default="" ma:list="{1F0DC429-C65C-4AF3-B99B-271EB3084235}" ma:internalName="LocOverallPreviewStatusLookup" ma:readOnly="true" ma:showField="OverallPreviewStatus" ma:web="90312ced-24b1-4a04-9112-3ea331aa5919">
      <xsd:simpleType>
        <xsd:restriction base="dms:Lookup"/>
      </xsd:simpleType>
    </xsd:element>
    <xsd:element name="LocOverallPublishStatusLookup" ma:index="79" nillable="true" ma:displayName="Loc Overall Publish Status" ma:default="" ma:list="{1F0DC429-C65C-4AF3-B99B-271EB3084235}" ma:internalName="LocOverallPublishStatusLookup" ma:readOnly="true" ma:showField="OverallPublishStatus" ma:web="90312ced-24b1-4a04-9112-3ea331aa591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1F0DC429-C65C-4AF3-B99B-271EB3084235}" ma:internalName="LocProcessedForHandoffsLookup" ma:readOnly="true" ma:showField="ProcessedForHandoffs" ma:web="90312ced-24b1-4a04-9112-3ea331aa5919">
      <xsd:simpleType>
        <xsd:restriction base="dms:Lookup"/>
      </xsd:simpleType>
    </xsd:element>
    <xsd:element name="LocProcessedForMarketsLookup" ma:index="82" nillable="true" ma:displayName="Loc Processed For Markets" ma:default="" ma:list="{1F0DC429-C65C-4AF3-B99B-271EB3084235}" ma:internalName="LocProcessedForMarketsLookup" ma:readOnly="true" ma:showField="ProcessedForMarkets" ma:web="90312ced-24b1-4a04-9112-3ea331aa5919">
      <xsd:simpleType>
        <xsd:restriction base="dms:Lookup"/>
      </xsd:simpleType>
    </xsd:element>
    <xsd:element name="LocPublishedDependentAssetsLookup" ma:index="83" nillable="true" ma:displayName="Loc Published Dependent Assets" ma:default="" ma:list="{1F0DC429-C65C-4AF3-B99B-271EB3084235}" ma:internalName="LocPublishedDependentAssetsLookup" ma:readOnly="true" ma:showField="PublishedDependentAssets" ma:web="90312ced-24b1-4a04-9112-3ea331aa5919">
      <xsd:simpleType>
        <xsd:restriction base="dms:Lookup"/>
      </xsd:simpleType>
    </xsd:element>
    <xsd:element name="LocPublishedLinkedAssetsLookup" ma:index="84" nillable="true" ma:displayName="Loc Published Linked Assets" ma:default="" ma:list="{1F0DC429-C65C-4AF3-B99B-271EB3084235}" ma:internalName="LocPublishedLinkedAssetsLookup" ma:readOnly="true" ma:showField="PublishedLinkedAssets" ma:web="90312ced-24b1-4a04-9112-3ea331aa591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194e7d7-e777-4d42-ba51-7323e45a00f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9AC07437-707F-44C4-B152-C4FC4019B6ED}" ma:internalName="Markets" ma:readOnly="false" ma:showField="MarketName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265EC822-753B-4D08-ABD2-7528F7EA7549}" ma:internalName="NumOfRatingsLookup" ma:readOnly="true" ma:showField="NumOfRating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265EC822-753B-4D08-ABD2-7528F7EA7549}" ma:internalName="PublishStatusLookup" ma:readOnly="false" ma:showField="PublishStatus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3b99470-5334-428f-a1fd-0d0e1594455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85b752e4-2416-476b-a692-4eb1e2d041e5}" ma:internalName="TaxCatchAll" ma:showField="CatchAllData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85b752e4-2416-476b-a692-4eb1e2d041e5}" ma:internalName="TaxCatchAllLabel" ma:readOnly="true" ma:showField="CatchAllDataLabel" ma:web="90312ced-24b1-4a04-9112-3ea331aa59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ef7931-2f43-42ee-9374-56eb6ce620f4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90312ced-24b1-4a04-9112-3ea331aa5919">english</DirectSourceMarket>
    <ApprovalStatus xmlns="90312ced-24b1-4a04-9112-3ea331aa5919">InProgress</ApprovalStatus>
    <MarketSpecific xmlns="90312ced-24b1-4a04-9112-3ea331aa5919">false</MarketSpecific>
    <LocComments xmlns="90312ced-24b1-4a04-9112-3ea331aa5919" xsi:nil="true"/>
    <ThumbnailAssetId xmlns="90312ced-24b1-4a04-9112-3ea331aa5919" xsi:nil="true"/>
    <PrimaryImageGen xmlns="90312ced-24b1-4a04-9112-3ea331aa5919">true</PrimaryImageGen>
    <LegacyData xmlns="90312ced-24b1-4a04-9112-3ea331aa5919" xsi:nil="true"/>
    <LocRecommendedHandoff xmlns="90312ced-24b1-4a04-9112-3ea331aa5919" xsi:nil="true"/>
    <BusinessGroup xmlns="90312ced-24b1-4a04-9112-3ea331aa5919" xsi:nil="true"/>
    <BlockPublish xmlns="90312ced-24b1-4a04-9112-3ea331aa5919">false</BlockPublish>
    <TPFriendlyName xmlns="90312ced-24b1-4a04-9112-3ea331aa5919" xsi:nil="true"/>
    <NumericId xmlns="90312ced-24b1-4a04-9112-3ea331aa5919" xsi:nil="true"/>
    <APEditor xmlns="90312ced-24b1-4a04-9112-3ea331aa5919">
      <UserInfo>
        <DisplayName/>
        <AccountId xsi:nil="true"/>
        <AccountType/>
      </UserInfo>
    </APEditor>
    <SourceTitle xmlns="90312ced-24b1-4a04-9112-3ea331aa5919" xsi:nil="true"/>
    <OpenTemplate xmlns="90312ced-24b1-4a04-9112-3ea331aa5919">true</OpenTemplate>
    <UALocComments xmlns="90312ced-24b1-4a04-9112-3ea331aa5919" xsi:nil="true"/>
    <ParentAssetId xmlns="90312ced-24b1-4a04-9112-3ea331aa5919" xsi:nil="true"/>
    <IntlLangReviewDate xmlns="90312ced-24b1-4a04-9112-3ea331aa5919" xsi:nil="true"/>
    <FeatureTagsTaxHTField0 xmlns="90312ced-24b1-4a04-9112-3ea331aa5919">
      <Terms xmlns="http://schemas.microsoft.com/office/infopath/2007/PartnerControls"/>
    </FeatureTagsTaxHTField0>
    <PublishStatusLookup xmlns="90312ced-24b1-4a04-9112-3ea331aa5919">
      <Value>309994</Value>
    </PublishStatusLookup>
    <Providers xmlns="90312ced-24b1-4a04-9112-3ea331aa5919" xsi:nil="true"/>
    <MachineTranslated xmlns="90312ced-24b1-4a04-9112-3ea331aa5919">false</MachineTranslated>
    <OriginalSourceMarket xmlns="90312ced-24b1-4a04-9112-3ea331aa5919">english</OriginalSourceMarket>
    <APDescription xmlns="90312ced-24b1-4a04-9112-3ea331aa5919">هل أردت يوماً ما أن تعرف ماذا لديك؟ سيقوم هذا القالب سهل الاستخدام بحساب ذلك لك. ما عليك سوى إدخال الأصول التي لديك والديون التي عليك وانتظار النتيجة.</APDescription>
    <ClipArtFilename xmlns="90312ced-24b1-4a04-9112-3ea331aa5919" xsi:nil="true"/>
    <ContentItem xmlns="90312ced-24b1-4a04-9112-3ea331aa5919" xsi:nil="true"/>
    <TPInstallLocation xmlns="90312ced-24b1-4a04-9112-3ea331aa5919" xsi:nil="true"/>
    <PublishTargets xmlns="90312ced-24b1-4a04-9112-3ea331aa5919">OfficeOnlineVNext</PublishTargets>
    <TimesCloned xmlns="90312ced-24b1-4a04-9112-3ea331aa5919" xsi:nil="true"/>
    <AssetStart xmlns="90312ced-24b1-4a04-9112-3ea331aa5919">2011-12-14T23:39:00+00:00</AssetStart>
    <Provider xmlns="90312ced-24b1-4a04-9112-3ea331aa5919" xsi:nil="true"/>
    <AcquiredFrom xmlns="90312ced-24b1-4a04-9112-3ea331aa5919">Internal MS</AcquiredFrom>
    <FriendlyTitle xmlns="90312ced-24b1-4a04-9112-3ea331aa5919" xsi:nil="true"/>
    <LastHandOff xmlns="90312ced-24b1-4a04-9112-3ea331aa5919" xsi:nil="true"/>
    <TPClientViewer xmlns="90312ced-24b1-4a04-9112-3ea331aa5919" xsi:nil="true"/>
    <UACurrentWords xmlns="90312ced-24b1-4a04-9112-3ea331aa5919" xsi:nil="true"/>
    <ArtSampleDocs xmlns="90312ced-24b1-4a04-9112-3ea331aa5919" xsi:nil="true"/>
    <UALocRecommendation xmlns="90312ced-24b1-4a04-9112-3ea331aa5919">Localize</UALocRecommendation>
    <Manager xmlns="90312ced-24b1-4a04-9112-3ea331aa5919" xsi:nil="true"/>
    <ShowIn xmlns="90312ced-24b1-4a04-9112-3ea331aa5919">Show everywhere</ShowIn>
    <UANotes xmlns="90312ced-24b1-4a04-9112-3ea331aa5919" xsi:nil="true"/>
    <TemplateStatus xmlns="90312ced-24b1-4a04-9112-3ea331aa5919">Complete</TemplateStatus>
    <InternalTagsTaxHTField0 xmlns="90312ced-24b1-4a04-9112-3ea331aa5919">
      <Terms xmlns="http://schemas.microsoft.com/office/infopath/2007/PartnerControls"/>
    </InternalTagsTaxHTField0>
    <CSXHash xmlns="90312ced-24b1-4a04-9112-3ea331aa5919" xsi:nil="true"/>
    <Downloads xmlns="90312ced-24b1-4a04-9112-3ea331aa5919">0</Downloads>
    <VoteCount xmlns="90312ced-24b1-4a04-9112-3ea331aa5919" xsi:nil="true"/>
    <OOCacheId xmlns="90312ced-24b1-4a04-9112-3ea331aa5919" xsi:nil="true"/>
    <IsDeleted xmlns="90312ced-24b1-4a04-9112-3ea331aa5919">false</IsDeleted>
    <AssetExpire xmlns="90312ced-24b1-4a04-9112-3ea331aa5919">2035-01-01T08:00:00+00:00</AssetExpire>
    <DSATActionTaken xmlns="90312ced-24b1-4a04-9112-3ea331aa5919" xsi:nil="true"/>
    <CSXSubmissionMarket xmlns="90312ced-24b1-4a04-9112-3ea331aa5919" xsi:nil="true"/>
    <TPExecutable xmlns="90312ced-24b1-4a04-9112-3ea331aa5919" xsi:nil="true"/>
    <SubmitterId xmlns="90312ced-24b1-4a04-9112-3ea331aa5919" xsi:nil="true"/>
    <EditorialTags xmlns="90312ced-24b1-4a04-9112-3ea331aa5919" xsi:nil="true"/>
    <ApprovalLog xmlns="90312ced-24b1-4a04-9112-3ea331aa5919" xsi:nil="true"/>
    <AssetType xmlns="90312ced-24b1-4a04-9112-3ea331aa5919">TP</AssetType>
    <BugNumber xmlns="90312ced-24b1-4a04-9112-3ea331aa5919" xsi:nil="true"/>
    <CSXSubmissionDate xmlns="90312ced-24b1-4a04-9112-3ea331aa5919" xsi:nil="true"/>
    <CSXUpdate xmlns="90312ced-24b1-4a04-9112-3ea331aa5919">false</CSXUpdate>
    <Milestone xmlns="90312ced-24b1-4a04-9112-3ea331aa5919" xsi:nil="true"/>
    <RecommendationsModifier xmlns="90312ced-24b1-4a04-9112-3ea331aa5919" xsi:nil="true"/>
    <OriginAsset xmlns="90312ced-24b1-4a04-9112-3ea331aa5919" xsi:nil="true"/>
    <TPComponent xmlns="90312ced-24b1-4a04-9112-3ea331aa5919" xsi:nil="true"/>
    <AssetId xmlns="90312ced-24b1-4a04-9112-3ea331aa5919">TP102802355</AssetId>
    <IntlLocPriority xmlns="90312ced-24b1-4a04-9112-3ea331aa5919" xsi:nil="true"/>
    <PolicheckWords xmlns="90312ced-24b1-4a04-9112-3ea331aa5919" xsi:nil="true"/>
    <TPLaunchHelpLink xmlns="90312ced-24b1-4a04-9112-3ea331aa5919" xsi:nil="true"/>
    <TPApplication xmlns="90312ced-24b1-4a04-9112-3ea331aa5919" xsi:nil="true"/>
    <CrawlForDependencies xmlns="90312ced-24b1-4a04-9112-3ea331aa5919">false</CrawlForDependencies>
    <HandoffToMSDN xmlns="90312ced-24b1-4a04-9112-3ea331aa5919" xsi:nil="true"/>
    <PlannedPubDate xmlns="90312ced-24b1-4a04-9112-3ea331aa5919" xsi:nil="true"/>
    <IntlLangReviewer xmlns="90312ced-24b1-4a04-9112-3ea331aa5919" xsi:nil="true"/>
    <TrustLevel xmlns="90312ced-24b1-4a04-9112-3ea331aa5919">1 Microsoft Managed Content</TrustLevel>
    <LocLastLocAttemptVersionLookup xmlns="90312ced-24b1-4a04-9112-3ea331aa5919">712748</LocLastLocAttemptVersionLookup>
    <IsSearchable xmlns="90312ced-24b1-4a04-9112-3ea331aa5919">true</IsSearchable>
    <TemplateTemplateType xmlns="90312ced-24b1-4a04-9112-3ea331aa5919">Excel 2007 Default</TemplateTemplateType>
    <CampaignTagsTaxHTField0 xmlns="90312ced-24b1-4a04-9112-3ea331aa5919">
      <Terms xmlns="http://schemas.microsoft.com/office/infopath/2007/PartnerControls"/>
    </CampaignTagsTaxHTField0>
    <TPNamespace xmlns="90312ced-24b1-4a04-9112-3ea331aa5919" xsi:nil="true"/>
    <TaxCatchAll xmlns="90312ced-24b1-4a04-9112-3ea331aa5919"/>
    <Markets xmlns="90312ced-24b1-4a04-9112-3ea331aa5919"/>
    <UAProjectedTotalWords xmlns="90312ced-24b1-4a04-9112-3ea331aa5919" xsi:nil="true"/>
    <IntlLangReview xmlns="90312ced-24b1-4a04-9112-3ea331aa5919">false</IntlLangReview>
    <OutputCachingOn xmlns="90312ced-24b1-4a04-9112-3ea331aa5919">false</OutputCachingOn>
    <AverageRating xmlns="90312ced-24b1-4a04-9112-3ea331aa5919" xsi:nil="true"/>
    <APAuthor xmlns="90312ced-24b1-4a04-9112-3ea331aa5919">
      <UserInfo>
        <DisplayName>REDMOND\v-aptall</DisplayName>
        <AccountId>2566</AccountId>
        <AccountType/>
      </UserInfo>
    </APAuthor>
    <LocManualTestRequired xmlns="90312ced-24b1-4a04-9112-3ea331aa5919">false</LocManualTestRequired>
    <TPCommandLine xmlns="90312ced-24b1-4a04-9112-3ea331aa5919" xsi:nil="true"/>
    <TPAppVersion xmlns="90312ced-24b1-4a04-9112-3ea331aa5919" xsi:nil="true"/>
    <EditorialStatus xmlns="90312ced-24b1-4a04-9112-3ea331aa5919">Complete</EditorialStatus>
    <LastModifiedDateTime xmlns="90312ced-24b1-4a04-9112-3ea331aa5919" xsi:nil="true"/>
    <ScenarioTagsTaxHTField0 xmlns="90312ced-24b1-4a04-9112-3ea331aa5919">
      <Terms xmlns="http://schemas.microsoft.com/office/infopath/2007/PartnerControls"/>
    </ScenarioTagsTaxHTField0>
    <OriginalRelease xmlns="90312ced-24b1-4a04-9112-3ea331aa5919">14</OriginalRelease>
    <TPLaunchHelpLinkType xmlns="90312ced-24b1-4a04-9112-3ea331aa5919">Template</TPLaunchHelpLinkType>
    <LocalizationTagsTaxHTField0 xmlns="90312ced-24b1-4a04-9112-3ea331aa5919">
      <Terms xmlns="http://schemas.microsoft.com/office/infopath/2007/PartnerControls"/>
    </LocalizationTagsTaxHTField0>
    <Component xmlns="41ef7931-2f43-42ee-9374-56eb6ce620f4" xsi:nil="true"/>
    <Description0 xmlns="41ef7931-2f43-42ee-9374-56eb6ce620f4" xsi:nil="true"/>
    <LocMarketGroupTiers2 xmlns="90312ced-24b1-4a04-9112-3ea331aa5919" xsi:nil="true"/>
  </documentManagement>
</p:properties>
</file>

<file path=customXml/itemProps1.xml><?xml version="1.0" encoding="utf-8"?>
<ds:datastoreItem xmlns:ds="http://schemas.openxmlformats.org/officeDocument/2006/customXml" ds:itemID="{2C9E79B1-4463-4270-B894-20F6D39D87DB}"/>
</file>

<file path=customXml/itemProps2.xml><?xml version="1.0" encoding="utf-8"?>
<ds:datastoreItem xmlns:ds="http://schemas.openxmlformats.org/officeDocument/2006/customXml" ds:itemID="{031C7428-872F-434A-B4B2-5BCE7263B64F}"/>
</file>

<file path=customXml/itemProps3.xml><?xml version="1.0" encoding="utf-8"?>
<ds:datastoreItem xmlns:ds="http://schemas.openxmlformats.org/officeDocument/2006/customXml" ds:itemID="{F68118F0-35A9-4582-87DB-DC248FAB89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لوحة المعلومات</vt:lpstr>
      <vt:lpstr>الأصول</vt:lpstr>
      <vt:lpstr>الديون</vt:lpstr>
      <vt:lpstr>العمليات الحسابية</vt:lpstr>
      <vt:lpstr>NetWorth</vt:lpstr>
      <vt:lpstr>الأصول!Print_Area</vt:lpstr>
      <vt:lpstr>الديون!Print_Area</vt:lpstr>
      <vt:lpstr>'العمليات الحسابية'!Print_Area</vt:lpstr>
      <vt:lpstr>'لوحة المعلومات'!Print_Area</vt:lpstr>
      <vt:lpstr>TotalAssets</vt:lpstr>
      <vt:lpstr>TotalLiabilites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2011-09-13T18:49:56Z</dcterms:created>
  <dcterms:modified xsi:type="dcterms:W3CDTF">2012-07-26T06:07:45Z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0x010100A527E9BDFA242146B59EAA0A2BBC516804009EC5643677B736459CE4ACB8094A990F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