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bugfix-1672891\ar-SA\target\"/>
    </mc:Choice>
  </mc:AlternateContent>
  <bookViews>
    <workbookView xWindow="0" yWindow="0" windowWidth="28800" windowHeight="12660"/>
  </bookViews>
  <sheets>
    <sheet name="التدفق النقدي" sheetId="1" r:id="rId1"/>
    <sheet name="الدخل الشهري" sheetId="4" r:id="rId2"/>
    <sheet name="المصروفات الشهرية" sheetId="3" r:id="rId3"/>
  </sheets>
  <definedNames>
    <definedName name="_xlnm.Print_Titles" localSheetId="0">'التدفق النقدي'!$5:$5</definedName>
    <definedName name="_xlnm.Print_Titles" localSheetId="1">'الدخل الشهري'!$1:$1</definedName>
    <definedName name="_xlnm.Print_Titles" localSheetId="2">'الدخل الشهري'!$1:$1</definedName>
    <definedName name="Title1">التدفق_النقدي[[#Headers],[التدفق النقدي]]</definedName>
    <definedName name="Title2">الدخل[[#Headers],[الدخل الشهري]]</definedName>
    <definedName name="Title3">المصروفات[[#Headers],[المصروفات الشهرية]]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1" s="1"/>
  <c r="C5" i="4"/>
  <c r="C6" i="1" s="1"/>
  <c r="E3" i="4"/>
  <c r="E4" i="4"/>
  <c r="E2" i="4"/>
  <c r="C22" i="3"/>
  <c r="C7" i="1" s="1"/>
  <c r="D22" i="3"/>
  <c r="D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E22" i="3" l="1"/>
  <c r="E7" i="1" s="1"/>
  <c r="E5" i="4"/>
  <c r="E6" i="1" s="1"/>
  <c r="C8" i="1" l="1"/>
  <c r="D8" i="1"/>
  <c r="E8" i="1" l="1"/>
</calcChain>
</file>

<file path=xl/sharedStrings.xml><?xml version="1.0" encoding="utf-8"?>
<sst xmlns="http://schemas.openxmlformats.org/spreadsheetml/2006/main" count="43" uniqueCount="35">
  <si>
    <t>الشهر</t>
  </si>
  <si>
    <t>السنة</t>
  </si>
  <si>
    <t>ميزانية العائلة الشهرية</t>
  </si>
  <si>
    <t>التدفق النقدي</t>
  </si>
  <si>
    <t>إجمالي الدخل</t>
  </si>
  <si>
    <t>إجمالي المصروفات</t>
  </si>
  <si>
    <t>إجمالي النقد</t>
  </si>
  <si>
    <t>المتوقع</t>
  </si>
  <si>
    <t>الفعلي</t>
  </si>
  <si>
    <t>الفرق</t>
  </si>
  <si>
    <t>الدخل الشهري</t>
  </si>
  <si>
    <t>الدخل 1</t>
  </si>
  <si>
    <t>الدخل 2</t>
  </si>
  <si>
    <t>دخل آخر</t>
  </si>
  <si>
    <t>المصروفات الشهرية</t>
  </si>
  <si>
    <t>السكن</t>
  </si>
  <si>
    <t>البقالة</t>
  </si>
  <si>
    <t>الهاتف</t>
  </si>
  <si>
    <t>الكهرباء/الوقود</t>
  </si>
  <si>
    <t>المياه/الصرف الصحي/القمامة</t>
  </si>
  <si>
    <t>القنوات الفضائية</t>
  </si>
  <si>
    <t>الإنترنت</t>
  </si>
  <si>
    <t>الصيانة/الإصلاحات</t>
  </si>
  <si>
    <t>رعاية الأطفال</t>
  </si>
  <si>
    <t>الرسوم الدراسية</t>
  </si>
  <si>
    <t>الحيوانات الأليفة</t>
  </si>
  <si>
    <t>وسائل النقل</t>
  </si>
  <si>
    <t>الرعاية الشخصية</t>
  </si>
  <si>
    <t>التأمين</t>
  </si>
  <si>
    <t>بطاقات الائتمان</t>
  </si>
  <si>
    <t>القروض</t>
  </si>
  <si>
    <t>الضرائب</t>
  </si>
  <si>
    <t>الهدايا/التبرعات</t>
  </si>
  <si>
    <t>المدخرات</t>
  </si>
  <si>
    <t>غير ذلك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</si>
</sst>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ر.س.‏&quot;\ #,##0_-"/>
  </numFmts>
  <fonts count="13" x14ac:knownFonts="1">
    <font>
      <sz val="11"/>
      <color theme="1" tint="0.34998626667073579"/>
      <name val="Tahoma"/>
      <family val="2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u/>
      <sz val="11"/>
      <color theme="1" tint="0.34998626667073579"/>
      <name val="Arial"/>
      <family val="2"/>
      <scheme val="minor"/>
    </font>
    <font>
      <sz val="11"/>
      <color theme="1" tint="0.34998626667073579"/>
      <name val="Tahoma"/>
      <family val="2"/>
    </font>
    <font>
      <sz val="24"/>
      <color theme="6"/>
      <name val="Tahoma"/>
      <family val="2"/>
    </font>
    <font>
      <b/>
      <sz val="56"/>
      <color theme="6"/>
      <name val="Tahoma"/>
      <family val="2"/>
    </font>
    <font>
      <i/>
      <sz val="16"/>
      <color theme="1" tint="0.34998626667073579"/>
      <name val="Tahoma"/>
      <family val="2"/>
    </font>
    <font>
      <b/>
      <sz val="11"/>
      <color theme="4"/>
      <name val="Tahoma"/>
      <family val="2"/>
    </font>
    <font>
      <b/>
      <sz val="11"/>
      <color theme="5" tint="-0.24994659260841701"/>
      <name val="Tahoma"/>
      <family val="2"/>
    </font>
    <font>
      <b/>
      <sz val="11"/>
      <color theme="7" tint="-0.24994659260841701"/>
      <name val="Tahoma"/>
      <family val="2"/>
    </font>
    <font>
      <sz val="11"/>
      <color theme="4"/>
      <name val="Tahoma"/>
      <family val="2"/>
    </font>
    <font>
      <sz val="11"/>
      <color theme="5" tint="-0.2499465926084170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7" fillId="0" borderId="0" applyNumberFormat="0" applyFill="0" applyBorder="0" applyProtection="0">
      <alignment horizontal="left" vertical="top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left" vertical="center"/>
    </xf>
    <xf numFmtId="0" fontId="9" fillId="0" borderId="0" applyNumberFormat="0" applyFill="0" applyBorder="0" applyProtection="0">
      <alignment horizontal="left" vertical="center" indent="2"/>
    </xf>
    <xf numFmtId="0" fontId="8" fillId="0" borderId="0" applyNumberFormat="0" applyFill="0" applyBorder="0" applyProtection="0">
      <alignment horizontal="left" vertical="center" indent="2"/>
    </xf>
    <xf numFmtId="0" fontId="1" fillId="0" borderId="0" applyNumberFormat="0" applyFill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4" fillId="0" borderId="0" applyFont="0" applyFill="0" applyBorder="0" applyProtection="0">
      <alignment horizontal="left" vertical="center" indent="2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12" fillId="0" borderId="0" applyNumberFormat="0" applyFill="0" applyBorder="0">
      <alignment horizontal="left" vertical="center" indent="2"/>
    </xf>
    <xf numFmtId="0" fontId="10" fillId="0" borderId="0" applyNumberFormat="0" applyFill="0" applyBorder="0">
      <alignment horizontal="left" vertical="center" indent="2"/>
    </xf>
    <xf numFmtId="0" fontId="2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167" fontId="11" fillId="0" borderId="0" applyFill="0" applyBorder="0">
      <alignment horizontal="left" vertical="center" indent="2"/>
    </xf>
  </cellStyleXfs>
  <cellXfs count="29">
    <xf numFmtId="0" fontId="0" fillId="0" borderId="0" xfId="0">
      <alignment vertical="center" wrapText="1"/>
    </xf>
    <xf numFmtId="0" fontId="4" fillId="0" borderId="0" xfId="0" applyFont="1">
      <alignment vertical="center" wrapText="1"/>
    </xf>
    <xf numFmtId="0" fontId="5" fillId="0" borderId="0" xfId="2" applyFont="1" applyAlignment="1">
      <alignment horizontal="right"/>
    </xf>
    <xf numFmtId="0" fontId="4" fillId="0" borderId="0" xfId="0" applyFont="1" applyAlignment="1">
      <alignment horizontal="right" indent="2"/>
    </xf>
    <xf numFmtId="0" fontId="6" fillId="0" borderId="0" xfId="3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4" fillId="0" borderId="0" xfId="0" applyFont="1" applyBorder="1">
      <alignment vertical="center" wrapText="1"/>
    </xf>
    <xf numFmtId="0" fontId="4" fillId="0" borderId="0" xfId="0" applyFont="1" applyBorder="1" applyAlignment="1">
      <alignment horizontal="right" indent="2"/>
    </xf>
    <xf numFmtId="0" fontId="4" fillId="0" borderId="0" xfId="0" applyFont="1" applyFill="1" applyBorder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8" fillId="0" borderId="0" xfId="5" applyFont="1" applyFill="1" applyBorder="1" applyAlignment="1">
      <alignment horizontal="left" vertical="center" indent="2"/>
    </xf>
    <xf numFmtId="0" fontId="9" fillId="0" borderId="0" xfId="4" applyFont="1" applyFill="1" applyBorder="1" applyAlignment="1">
      <alignment horizontal="left" vertical="center" indent="2"/>
    </xf>
    <xf numFmtId="0" fontId="10" fillId="0" borderId="0" xfId="14" applyFont="1" applyFill="1" applyBorder="1" applyAlignment="1">
      <alignment horizontal="left" vertical="center" indent="2"/>
    </xf>
    <xf numFmtId="167" fontId="4" fillId="0" borderId="0" xfId="9" applyNumberFormat="1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vertical="center"/>
    </xf>
    <xf numFmtId="0" fontId="12" fillId="0" borderId="0" xfId="13" applyFont="1" applyFill="1" applyBorder="1" applyAlignment="1">
      <alignment horizontal="left" vertical="center" indent="2"/>
    </xf>
    <xf numFmtId="0" fontId="12" fillId="0" borderId="0" xfId="13" applyFont="1">
      <alignment horizontal="left" vertical="center" indent="2"/>
    </xf>
    <xf numFmtId="167" fontId="12" fillId="0" borderId="0" xfId="13" applyNumberFormat="1" applyFill="1" applyBorder="1" applyAlignment="1">
      <alignment horizontal="left" vertical="center" indent="2"/>
    </xf>
    <xf numFmtId="0" fontId="10" fillId="0" borderId="0" xfId="14" applyFont="1" applyAlignment="1">
      <alignment horizontal="left" vertical="center" indent="2"/>
    </xf>
    <xf numFmtId="167" fontId="0" fillId="0" borderId="0" xfId="9" applyFont="1" applyAlignment="1">
      <alignment horizontal="left" vertical="center" indent="2"/>
    </xf>
    <xf numFmtId="167" fontId="9" fillId="0" borderId="0" xfId="9" applyFont="1" applyFill="1" applyBorder="1" applyAlignment="1">
      <alignment horizontal="left" vertical="center" indent="2"/>
    </xf>
    <xf numFmtId="167" fontId="8" fillId="0" borderId="0" xfId="9" applyFont="1" applyFill="1" applyBorder="1" applyAlignment="1">
      <alignment horizontal="left" vertical="center" indent="2"/>
    </xf>
    <xf numFmtId="167" fontId="4" fillId="0" borderId="0" xfId="9" applyFont="1" applyAlignment="1">
      <alignment horizontal="left" vertical="center" indent="2"/>
    </xf>
    <xf numFmtId="167" fontId="4" fillId="0" borderId="0" xfId="9" applyNumberFormat="1" applyFont="1" applyAlignment="1">
      <alignment horizontal="left" vertical="center" indent="2"/>
    </xf>
    <xf numFmtId="167" fontId="10" fillId="0" borderId="0" xfId="9" applyFont="1" applyFill="1" applyBorder="1" applyAlignment="1">
      <alignment horizontal="left" vertical="center" indent="2"/>
    </xf>
    <xf numFmtId="167" fontId="11" fillId="0" borderId="0" xfId="17">
      <alignment horizontal="left" vertical="center" indent="2"/>
    </xf>
    <xf numFmtId="0" fontId="8" fillId="0" borderId="0" xfId="5" applyFill="1" applyBorder="1">
      <alignment horizontal="left" vertical="center" indent="2"/>
    </xf>
    <xf numFmtId="167" fontId="0" fillId="0" borderId="0" xfId="13" applyNumberFormat="1" applyFont="1">
      <alignment horizontal="left" vertical="center" indent="2"/>
    </xf>
    <xf numFmtId="167" fontId="0" fillId="0" borderId="0" xfId="9" applyFont="1">
      <alignment horizontal="left" vertical="center" indent="2"/>
    </xf>
  </cellXfs>
  <cellStyles count="18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Followed Hyperlink" xfId="16" builtinId="9" customBuiltin="1"/>
    <cellStyle name="Normal" xfId="0" builtinId="0" customBuiltin="1"/>
    <cellStyle name="Percent" xfId="11" builtinId="5" customBuiltin="1"/>
    <cellStyle name="ارتباط تشعبي" xfId="15" builtinId="8" customBuiltin="1"/>
    <cellStyle name="الإجمالي" xfId="6" builtinId="25" customBuiltin="1"/>
    <cellStyle name="الفعلي" xfId="13"/>
    <cellStyle name="المتوقع" xfId="17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عنوان الفرق" xfId="14"/>
    <cellStyle name="ملاحظة" xfId="12" builtinId="10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2" justifyLastLine="0" shrinkToFit="0" readingOrder="0"/>
    </dxf>
    <dxf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465926084170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alignment horizontal="left" vertical="center" textRotation="0" wrapText="0" indent="2" justifyLastLine="0" shrinkToFit="0" readingOrder="0"/>
    </dxf>
    <dxf>
      <alignment horizontal="left" vertical="center" textRotation="0" wrapText="0" indent="2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numFmt numFmtId="167" formatCode="&quot;ر.س.‏&quot;\ #,##0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ميزانية العائلة الشهرية" defaultPivotStyle="PivotStyleLight16">
    <tableStyle name="ميزانية العائلة الشهرية" pivot="0" count="10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ColumnStripe" dxfId="27"/>
      <tableStyleElement type="secondColumnStripe" dxfId="26"/>
      <tableStyleElement type="firstHeaderCell" dxfId="25"/>
      <tableStyleElement type="lastHeaderCell" dxfId="24"/>
      <tableStyleElement type="lastTotalCell" dxfId="23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المتوقع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'التدفق النقدي'!$B$6:$B$8</c:f>
              <c:strCache>
                <c:ptCount val="3"/>
                <c:pt idx="0">
                  <c:v>إجمالي الدخل</c:v>
                </c:pt>
                <c:pt idx="1">
                  <c:v>إجمالي المصروفات</c:v>
                </c:pt>
                <c:pt idx="2">
                  <c:v>إجمالي النقد</c:v>
                </c:pt>
              </c:strCache>
            </c:strRef>
          </c:cat>
          <c:val>
            <c:numRef>
              <c:f>'التدفق النقدي'!$C$6:$C$8</c:f>
              <c:numCache>
                <c:formatCode>"ر.س.‏"\ #,##0_-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الفعلي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'التدفق النقدي'!$B$6:$B$8</c:f>
              <c:strCache>
                <c:ptCount val="3"/>
                <c:pt idx="0">
                  <c:v>إجمالي الدخل</c:v>
                </c:pt>
                <c:pt idx="1">
                  <c:v>إجمالي المصروفات</c:v>
                </c:pt>
                <c:pt idx="2">
                  <c:v>إجمالي النقد</c:v>
                </c:pt>
              </c:strCache>
            </c:strRef>
          </c:cat>
          <c:val>
            <c:numRef>
              <c:f>'التدفق النقدي'!$D$6:$D$8</c:f>
              <c:numCache>
                <c:formatCode>"ر.س.‏"\ #,##0_-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ر.س.‏&quot;\ #,##0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ar-SA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858546141334492E-2"/>
          <c:y val="1.2778451950459487E-2"/>
          <c:w val="0.22164569715571536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ar-SA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1162050</xdr:colOff>
      <xdr:row>3</xdr:row>
      <xdr:rowOff>2381250</xdr:rowOff>
    </xdr:to>
    <xdr:graphicFrame macro="">
      <xdr:nvGraphicFramePr>
        <xdr:cNvPr id="8" name="مخطط 7" descr="مخطط عمودي متفاوت المسافات يُظهر القيم المتوقعة والفعلية لإجمالي الدخل وإجمالي المصروفات وإجمالي النقد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التدفق_النقدي" displayName="التدفق_النقدي" ref="B5:E8" totalsRowCount="1" headerRowDxfId="22" dataDxfId="21" totalsRowDxfId="20">
  <autoFilter ref="B5:E7"/>
  <tableColumns count="4">
    <tableColumn id="1" name="التدفق النقدي" totalsRowLabel="إجمالي النقد" totalsRowDxfId="19"/>
    <tableColumn id="2" name="المتوقع" totalsRowFunction="custom" dataDxfId="18" totalsRowDxfId="17" dataCellStyle="Currency">
      <totalsRowFormula>C6-C7</totalsRowFormula>
    </tableColumn>
    <tableColumn id="3" name="الفعلي" totalsRowFunction="custom" dataDxfId="16" dataCellStyle="الفعلي">
      <totalsRowFormula>D6-D7</totalsRowFormula>
    </tableColumn>
    <tableColumn id="4" name="الفرق" totalsRowFunction="custom" dataDxfId="15" totalsRowDxfId="14" dataCellStyle="Currency">
      <totalsRowFormula>التدفق_النقدي[[#Totals],[الفعلي]]-التدفق_النقدي[[#Totals],[المتوقع]]</totalsRowFormula>
    </tableColumn>
  </tableColumns>
  <tableStyleInfo name="ميزانية العائلة الشهرية" showFirstColumn="1" showLastColumn="1" showRowStripes="1" showColumnStripes="1"/>
  <extLst>
    <ext xmlns:x14="http://schemas.microsoft.com/office/spreadsheetml/2009/9/main" uri="{504A1905-F514-4f6f-8877-14C23A59335A}">
      <x14:table altTextSummary="يتم تحديث التدفق النقدي المتوقع والفعلي والفرق لإجمالي الدخل وإجمالي المصروفات وإجمالي النقد تلقائياً استناداً إلى الإدخالات في أوراق عمل &quot;الدخل الشهري&quot; و&quot;المصروفات الشهرية&quot;"/>
    </ext>
  </extLst>
</table>
</file>

<file path=xl/tables/table2.xml><?xml version="1.0" encoding="utf-8"?>
<table xmlns="http://schemas.openxmlformats.org/spreadsheetml/2006/main" id="5" name="الدخل" displayName="الدخل" ref="B1:E5" totalsRowCount="1" headerRowDxfId="13" dataDxfId="12" totalsRowDxfId="11">
  <autoFilter ref="B1:E4"/>
  <tableColumns count="4">
    <tableColumn id="1" name="الدخل الشهري" totalsRowLabel="إجمالي الدخل" totalsRowDxfId="10"/>
    <tableColumn id="2" name="المتوقع" totalsRowFunction="sum" totalsRowDxfId="9" dataCellStyle="Currency"/>
    <tableColumn id="3" name="الفعلي" totalsRowFunction="sum" totalsRowDxfId="8" dataCellStyle="Currency"/>
    <tableColumn id="4" name="الفرق" totalsRowFunction="sum" totalsRowDxfId="7" dataCellStyle="Currency">
      <calculatedColumnFormula>الدخل[[#This Row],[الفعلي]]-الدخل[[#This Row],[المتوقع]]</calculatedColumnFormula>
    </tableColumn>
  </tableColumns>
  <tableStyleInfo name="ميزانية العائلة الشهرية" showFirstColumn="1" showLastColumn="1" showRowStripes="1" showColumnStripes="1"/>
  <extLst>
    <ext xmlns:x14="http://schemas.microsoft.com/office/spreadsheetml/2009/9/main" uri="{504A1905-F514-4f6f-8877-14C23A59335A}">
      <x14:table altTextSummary="أدخل الدخل الشهري والدخل المتوقع والفعلي من كل مصدر، في هذا الجدول. يتم حساب الفرق وإجمالي الدخل تلقائياً"/>
    </ext>
  </extLst>
</table>
</file>

<file path=xl/tables/table3.xml><?xml version="1.0" encoding="utf-8"?>
<table xmlns="http://schemas.openxmlformats.org/spreadsheetml/2006/main" id="9" name="المصروفات" displayName="المصروفات" ref="B1:E22" totalsRowCount="1" headerRowDxfId="6" dataDxfId="5" totalsRowDxfId="4">
  <autoFilter ref="B1:E21"/>
  <tableColumns count="4">
    <tableColumn id="1" name="المصروفات الشهرية" totalsRowLabel="إجمالي المصروفات" dataDxfId="3" totalsRowDxfId="2"/>
    <tableColumn id="2" name="المتوقع" totalsRowFunction="sum" dataCellStyle="المتوقع"/>
    <tableColumn id="3" name="الفعلي" totalsRowFunction="sum" dataCellStyle="Currency"/>
    <tableColumn id="4" name="الفرق" totalsRowFunction="sum" dataDxfId="1" totalsRowDxfId="0" dataCellStyle="Currency">
      <calculatedColumnFormula>المصروفات[[#This Row],[المتوقع]]-المصروفات[[#This Row],[الفعلي]]</calculatedColumnFormula>
    </tableColumn>
  </tableColumns>
  <tableStyleInfo name="ميزانية العائلة الشهرية" showFirstColumn="1" showLastColumn="1" showRowStripes="1" showColumnStripes="1"/>
  <extLst>
    <ext xmlns:x14="http://schemas.microsoft.com/office/spreadsheetml/2009/9/main" uri="{504A1905-F514-4f6f-8877-14C23A59335A}">
      <x14:table altTextSummary="أدخل المصروفات الشهرية والمصروفات المتوقعة والفعلية في هذا الجدول. يتم حساب الفرق وإجمالي المصروفات تلقائياً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rightToLeft="1" tabSelected="1" zoomScaleNormal="100" workbookViewId="0"/>
  </sheetViews>
  <sheetFormatPr defaultColWidth="9" defaultRowHeight="30" customHeight="1" x14ac:dyDescent="0.2"/>
  <cols>
    <col min="1" max="1" width="2.625" style="1" customWidth="1"/>
    <col min="2" max="2" width="34.625" style="1" customWidth="1"/>
    <col min="3" max="3" width="17.75" style="3" customWidth="1"/>
    <col min="4" max="4" width="16.625" style="3" customWidth="1"/>
    <col min="5" max="5" width="15.75" style="3" customWidth="1"/>
    <col min="6" max="6" width="2.625" style="1" customWidth="1"/>
    <col min="7" max="16384" width="9" style="1"/>
  </cols>
  <sheetData>
    <row r="1" spans="2:5" ht="39.950000000000003" customHeight="1" x14ac:dyDescent="0.4">
      <c r="B1" s="2" t="s">
        <v>0</v>
      </c>
    </row>
    <row r="2" spans="2:5" ht="66.95" customHeight="1" x14ac:dyDescent="0.2">
      <c r="B2" s="4" t="s">
        <v>1</v>
      </c>
    </row>
    <row r="3" spans="2:5" ht="47.1" customHeight="1" x14ac:dyDescent="0.2">
      <c r="B3" s="5" t="s">
        <v>2</v>
      </c>
    </row>
    <row r="4" spans="2:5" ht="200.1" customHeight="1" x14ac:dyDescent="0.2">
      <c r="B4" s="6"/>
      <c r="C4" s="7"/>
      <c r="D4" s="7"/>
      <c r="E4" s="7"/>
    </row>
    <row r="5" spans="2:5" ht="30" customHeight="1" x14ac:dyDescent="0.2">
      <c r="B5" s="8" t="s">
        <v>3</v>
      </c>
      <c r="C5" s="26" t="s">
        <v>7</v>
      </c>
      <c r="D5" s="11" t="s">
        <v>8</v>
      </c>
      <c r="E5" s="18" t="s">
        <v>9</v>
      </c>
    </row>
    <row r="6" spans="2:5" ht="30" customHeight="1" x14ac:dyDescent="0.2">
      <c r="B6" s="9" t="s">
        <v>4</v>
      </c>
      <c r="C6" s="19">
        <f>الدخل[[#Totals],[المتوقع]]</f>
        <v>5700</v>
      </c>
      <c r="D6" s="27">
        <f>الدخل[[#Totals],[الفعلي]]</f>
        <v>5500</v>
      </c>
      <c r="E6" s="23">
        <f>الدخل[[#Totals],[الفرق]]</f>
        <v>-200</v>
      </c>
    </row>
    <row r="7" spans="2:5" ht="30" customHeight="1" x14ac:dyDescent="0.2">
      <c r="B7" s="9" t="s">
        <v>5</v>
      </c>
      <c r="C7" s="19">
        <f>المصروفات[[#Totals],[المتوقع]]</f>
        <v>3603</v>
      </c>
      <c r="D7" s="27">
        <f>المصروفات[[#Totals],[الفعلي]]</f>
        <v>3655</v>
      </c>
      <c r="E7" s="23">
        <f>المصروفات[[#Totals],[الفرق]]</f>
        <v>-52</v>
      </c>
    </row>
    <row r="8" spans="2:5" ht="30" customHeight="1" x14ac:dyDescent="0.2">
      <c r="B8" s="8" t="s">
        <v>6</v>
      </c>
      <c r="C8" s="21">
        <f>C6-C7</f>
        <v>2097</v>
      </c>
      <c r="D8" s="20">
        <f>D6-D7</f>
        <v>1845</v>
      </c>
      <c r="E8" s="22">
        <f>التدفق_النقدي[[#Totals],[الفعلي]]-التدفق_النقدي[[#Totals],[المتوقع]]</f>
        <v>-252</v>
      </c>
    </row>
  </sheetData>
  <dataValidations xWindow="412" yWindow="737" count="9">
    <dataValidation allowBlank="1" showInputMessage="1" showErrorMessage="1" prompt="يمكنك إنشاء &quot;ميزانية العائلة الشهرية&quot; في هذا المصنف. يتم تلقائياً تحديث جدول التدفق النقدي وملخص موازنة مخطط عمودي متفاوت المسافات من أوراق عمل &quot;الدخل الشهري&quot; و&quot;المصروفات الشهرية&quot;" sqref="A1"/>
    <dataValidation allowBlank="1" showInputMessage="1" showErrorMessage="1" prompt="أدخل شهراً في هذه الخلية" sqref="B1"/>
    <dataValidation allowBlank="1" showInputMessage="1" showErrorMessage="1" prompt="أدخل سنة في هذه الخلية" sqref="B2"/>
    <dataValidation allowBlank="1" showInputMessage="1" showErrorMessage="1" prompt="يوجد عنوان ورقة العمل هذه في هذه الخلية. أدخل &quot;الدخل الشهري&quot; في ورقة عمل &quot;الدخل الشهري&quot; و&quot;المصروفات الشهرية&quot; في ورقة عمل &quot;المصروفات الشهرية&quot;" sqref="B3"/>
    <dataValidation allowBlank="1" showInputMessage="1" showErrorMessage="1" prompt="مخطط عمودي متفاوت المسافات يوضح القيم المتوقعة والفعلية لإجمالي الدخل وإجمالي المصروفات وإجمالي النقد" sqref="B4"/>
    <dataValidation allowBlank="1" showInputMessage="1" showErrorMessage="1" prompt="يتم تحديث إجمالي الدخل وإجمالي المصروفات تلقائياً في هذا العمود أسفل هذا العنوان" sqref="B5"/>
    <dataValidation allowBlank="1" showInputMessage="1" showErrorMessage="1" prompt="يتم تحديث المبلغ المتوقع تلقائياً في هذا العمود أسفل هذا العنوان" sqref="C5"/>
    <dataValidation allowBlank="1" showInputMessage="1" showErrorMessage="1" prompt="يتم تحديث المبلغ الفعلي تلقائياً في هذا العمود أسفل هذا العنوان" sqref="D5"/>
    <dataValidation allowBlank="1" showInputMessage="1" showErrorMessage="1" prompt="يتم حساب قيمة الفرق تلقائياً في هذا العمود أسفل هذا العنوان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>
    <tabColor theme="5"/>
    <pageSetUpPr fitToPage="1"/>
  </sheetPr>
  <dimension ref="B1:E5"/>
  <sheetViews>
    <sheetView showGridLines="0" rightToLeft="1" workbookViewId="0"/>
  </sheetViews>
  <sheetFormatPr defaultColWidth="9" defaultRowHeight="30" customHeight="1" x14ac:dyDescent="0.2"/>
  <cols>
    <col min="1" max="1" width="2.625" style="1" customWidth="1"/>
    <col min="2" max="2" width="37.25" style="1" customWidth="1"/>
    <col min="3" max="3" width="17.875" style="1" customWidth="1"/>
    <col min="4" max="4" width="17" style="1" customWidth="1"/>
    <col min="5" max="5" width="15.75" style="1" customWidth="1"/>
    <col min="6" max="6" width="2.625" style="1" customWidth="1"/>
    <col min="7" max="16384" width="9" style="1"/>
  </cols>
  <sheetData>
    <row r="1" spans="2:5" ht="30" customHeight="1" x14ac:dyDescent="0.2">
      <c r="B1" s="8" t="s">
        <v>10</v>
      </c>
      <c r="C1" s="10" t="s">
        <v>7</v>
      </c>
      <c r="D1" s="11" t="s">
        <v>8</v>
      </c>
      <c r="E1" s="12" t="s">
        <v>9</v>
      </c>
    </row>
    <row r="2" spans="2:5" ht="30" customHeight="1" x14ac:dyDescent="0.2">
      <c r="B2" s="8" t="s">
        <v>11</v>
      </c>
      <c r="C2" s="13">
        <v>4000</v>
      </c>
      <c r="D2" s="13">
        <v>4000</v>
      </c>
      <c r="E2" s="13">
        <f>الدخل[[#This Row],[الفعلي]]-الدخل[[#This Row],[المتوقع]]</f>
        <v>0</v>
      </c>
    </row>
    <row r="3" spans="2:5" ht="30" customHeight="1" x14ac:dyDescent="0.2">
      <c r="B3" s="8" t="s">
        <v>12</v>
      </c>
      <c r="C3" s="13">
        <v>1400</v>
      </c>
      <c r="D3" s="13">
        <v>1500</v>
      </c>
      <c r="E3" s="13">
        <f>الدخل[[#This Row],[الفعلي]]-الدخل[[#This Row],[المتوقع]]</f>
        <v>100</v>
      </c>
    </row>
    <row r="4" spans="2:5" ht="30" customHeight="1" x14ac:dyDescent="0.2">
      <c r="B4" s="8" t="s">
        <v>13</v>
      </c>
      <c r="C4" s="13">
        <v>300</v>
      </c>
      <c r="D4" s="13">
        <v>0</v>
      </c>
      <c r="E4" s="13">
        <f>الدخل[[#This Row],[الفعلي]]-الدخل[[#This Row],[المتوقع]]</f>
        <v>-300</v>
      </c>
    </row>
    <row r="5" spans="2:5" ht="30" customHeight="1" x14ac:dyDescent="0.2">
      <c r="B5" s="8" t="s">
        <v>4</v>
      </c>
      <c r="C5" s="21">
        <f>SUBTOTAL(109,الدخل[المتوقع])</f>
        <v>5700</v>
      </c>
      <c r="D5" s="20">
        <f>SUBTOTAL(109,الدخل[الفعلي])</f>
        <v>5500</v>
      </c>
      <c r="E5" s="24">
        <f>SUBTOTAL(109,الدخل[الفرق])</f>
        <v>-200</v>
      </c>
    </row>
  </sheetData>
  <dataValidations count="5">
    <dataValidation allowBlank="1" showInputMessage="1" showErrorMessage="1" prompt="أدخل الدخل الشهري في ورقة العمل هذه" sqref="A1"/>
    <dataValidation allowBlank="1" showInputMessage="1" showErrorMessage="1" prompt="يتم حساب قيمة الفرق تلقائياً في هذا العمود أسفل هذا العنوان" sqref="E1"/>
    <dataValidation allowBlank="1" showInputMessage="1" showErrorMessage="1" prompt="أدخل الدخل الشهري في هذا العمود أسفل هذا العنوان. استخدم عوامل تصفية العنوان للبحث عن إدخالات معينة" sqref="B1"/>
    <dataValidation allowBlank="1" showInputMessage="1" showErrorMessage="1" prompt="أدخل الدخل المتوقع في هذا العمود أسفل هذا العنوان" sqref="C1"/>
    <dataValidation allowBlank="1" showInputMessage="1" showErrorMessage="1" prompt="أدخل الدخل الفعلي في هذا العمود أسفل هذا العنوان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>
    <tabColor theme="7" tint="-0.249977111117893"/>
    <pageSetUpPr fitToPage="1"/>
  </sheetPr>
  <dimension ref="B1:E22"/>
  <sheetViews>
    <sheetView showGridLines="0" rightToLeft="1" workbookViewId="0"/>
  </sheetViews>
  <sheetFormatPr defaultColWidth="9" defaultRowHeight="30" customHeight="1" x14ac:dyDescent="0.2"/>
  <cols>
    <col min="1" max="1" width="2.625" style="1" customWidth="1"/>
    <col min="2" max="2" width="37.25" style="1" customWidth="1"/>
    <col min="3" max="3" width="18" style="3" customWidth="1"/>
    <col min="4" max="4" width="17.375" style="16" customWidth="1"/>
    <col min="5" max="5" width="15.75" style="3" customWidth="1"/>
    <col min="6" max="6" width="2.625" style="1" customWidth="1"/>
    <col min="7" max="16384" width="9" style="1"/>
  </cols>
  <sheetData>
    <row r="1" spans="2:5" ht="30" customHeight="1" x14ac:dyDescent="0.2">
      <c r="B1" s="14" t="s">
        <v>14</v>
      </c>
      <c r="C1" s="10" t="s">
        <v>7</v>
      </c>
      <c r="D1" s="15" t="s">
        <v>8</v>
      </c>
      <c r="E1" s="12" t="s">
        <v>9</v>
      </c>
    </row>
    <row r="2" spans="2:5" ht="30" customHeight="1" x14ac:dyDescent="0.2">
      <c r="B2" s="9" t="s">
        <v>15</v>
      </c>
      <c r="C2" s="25">
        <v>1500</v>
      </c>
      <c r="D2" s="28">
        <v>1500</v>
      </c>
      <c r="E2" s="19">
        <f>المصروفات[[#This Row],[المتوقع]]-المصروفات[[#This Row],[الفعلي]]</f>
        <v>0</v>
      </c>
    </row>
    <row r="3" spans="2:5" ht="30" customHeight="1" x14ac:dyDescent="0.2">
      <c r="B3" s="9" t="s">
        <v>16</v>
      </c>
      <c r="C3" s="25">
        <v>250</v>
      </c>
      <c r="D3" s="28">
        <v>280</v>
      </c>
      <c r="E3" s="19">
        <f>المصروفات[[#This Row],[المتوقع]]-المصروفات[[#This Row],[الفعلي]]</f>
        <v>-30</v>
      </c>
    </row>
    <row r="4" spans="2:5" ht="30" customHeight="1" x14ac:dyDescent="0.2">
      <c r="B4" s="9" t="s">
        <v>17</v>
      </c>
      <c r="C4" s="25">
        <v>38</v>
      </c>
      <c r="D4" s="28">
        <v>38</v>
      </c>
      <c r="E4" s="19">
        <f>المصروفات[[#This Row],[المتوقع]]-المصروفات[[#This Row],[الفعلي]]</f>
        <v>0</v>
      </c>
    </row>
    <row r="5" spans="2:5" ht="30" customHeight="1" x14ac:dyDescent="0.2">
      <c r="B5" s="9" t="s">
        <v>18</v>
      </c>
      <c r="C5" s="25">
        <v>65</v>
      </c>
      <c r="D5" s="28">
        <v>78</v>
      </c>
      <c r="E5" s="19">
        <f>المصروفات[[#This Row],[المتوقع]]-المصروفات[[#This Row],[الفعلي]]</f>
        <v>-13</v>
      </c>
    </row>
    <row r="6" spans="2:5" ht="30" customHeight="1" x14ac:dyDescent="0.2">
      <c r="B6" s="9" t="s">
        <v>19</v>
      </c>
      <c r="C6" s="25">
        <v>25</v>
      </c>
      <c r="D6" s="28">
        <v>21</v>
      </c>
      <c r="E6" s="19">
        <f>المصروفات[[#This Row],[المتوقع]]-المصروفات[[#This Row],[الفعلي]]</f>
        <v>4</v>
      </c>
    </row>
    <row r="7" spans="2:5" ht="30" customHeight="1" x14ac:dyDescent="0.2">
      <c r="B7" s="9" t="s">
        <v>20</v>
      </c>
      <c r="C7" s="25">
        <v>75</v>
      </c>
      <c r="D7" s="28">
        <v>83</v>
      </c>
      <c r="E7" s="19">
        <f>المصروفات[[#This Row],[المتوقع]]-المصروفات[[#This Row],[الفعلي]]</f>
        <v>-8</v>
      </c>
    </row>
    <row r="8" spans="2:5" ht="30" customHeight="1" x14ac:dyDescent="0.2">
      <c r="B8" s="9" t="s">
        <v>21</v>
      </c>
      <c r="C8" s="25">
        <v>60</v>
      </c>
      <c r="D8" s="28">
        <v>60</v>
      </c>
      <c r="E8" s="19">
        <f>المصروفات[[#This Row],[المتوقع]]-المصروفات[[#This Row],[الفعلي]]</f>
        <v>0</v>
      </c>
    </row>
    <row r="9" spans="2:5" ht="30" customHeight="1" x14ac:dyDescent="0.2">
      <c r="B9" s="9" t="s">
        <v>22</v>
      </c>
      <c r="C9" s="25">
        <v>0</v>
      </c>
      <c r="D9" s="28">
        <v>60</v>
      </c>
      <c r="E9" s="19">
        <f>المصروفات[[#This Row],[المتوقع]]-المصروفات[[#This Row],[الفعلي]]</f>
        <v>-60</v>
      </c>
    </row>
    <row r="10" spans="2:5" ht="30" customHeight="1" x14ac:dyDescent="0.2">
      <c r="B10" s="9" t="s">
        <v>23</v>
      </c>
      <c r="C10" s="25">
        <v>180</v>
      </c>
      <c r="D10" s="28">
        <v>150</v>
      </c>
      <c r="E10" s="19">
        <f>المصروفات[[#This Row],[المتوقع]]-المصروفات[[#This Row],[الفعلي]]</f>
        <v>30</v>
      </c>
    </row>
    <row r="11" spans="2:5" ht="30" customHeight="1" x14ac:dyDescent="0.2">
      <c r="B11" s="9" t="s">
        <v>24</v>
      </c>
      <c r="C11" s="25">
        <v>250</v>
      </c>
      <c r="D11" s="28">
        <v>250</v>
      </c>
      <c r="E11" s="19">
        <f>المصروفات[[#This Row],[المتوقع]]-المصروفات[[#This Row],[الفعلي]]</f>
        <v>0</v>
      </c>
    </row>
    <row r="12" spans="2:5" ht="30" customHeight="1" x14ac:dyDescent="0.2">
      <c r="B12" s="9" t="s">
        <v>25</v>
      </c>
      <c r="C12" s="25">
        <v>75</v>
      </c>
      <c r="D12" s="28">
        <v>80</v>
      </c>
      <c r="E12" s="19">
        <f>المصروفات[[#This Row],[المتوقع]]-المصروفات[[#This Row],[الفعلي]]</f>
        <v>-5</v>
      </c>
    </row>
    <row r="13" spans="2:5" ht="30" customHeight="1" x14ac:dyDescent="0.2">
      <c r="B13" s="9" t="s">
        <v>26</v>
      </c>
      <c r="C13" s="25">
        <v>280</v>
      </c>
      <c r="D13" s="28">
        <v>260</v>
      </c>
      <c r="E13" s="19">
        <f>المصروفات[[#This Row],[المتوقع]]-المصروفات[[#This Row],[الفعلي]]</f>
        <v>20</v>
      </c>
    </row>
    <row r="14" spans="2:5" ht="30" customHeight="1" x14ac:dyDescent="0.2">
      <c r="B14" s="9" t="s">
        <v>27</v>
      </c>
      <c r="C14" s="25">
        <v>75</v>
      </c>
      <c r="D14" s="28">
        <v>65</v>
      </c>
      <c r="E14" s="19">
        <f>المصروفات[[#This Row],[المتوقع]]-المصروفات[[#This Row],[الفعلي]]</f>
        <v>10</v>
      </c>
    </row>
    <row r="15" spans="2:5" ht="30" customHeight="1" x14ac:dyDescent="0.2">
      <c r="B15" s="9" t="s">
        <v>28</v>
      </c>
      <c r="C15" s="25">
        <v>255</v>
      </c>
      <c r="D15" s="28">
        <v>255</v>
      </c>
      <c r="E15" s="19">
        <f>المصروفات[[#This Row],[المتوقع]]-المصروفات[[#This Row],[الفعلي]]</f>
        <v>0</v>
      </c>
    </row>
    <row r="16" spans="2:5" ht="30" customHeight="1" x14ac:dyDescent="0.2">
      <c r="B16" s="9" t="s">
        <v>29</v>
      </c>
      <c r="C16" s="25">
        <v>100</v>
      </c>
      <c r="D16" s="28">
        <v>100</v>
      </c>
      <c r="E16" s="19">
        <f>المصروفات[[#This Row],[المتوقع]]-المصروفات[[#This Row],[الفعلي]]</f>
        <v>0</v>
      </c>
    </row>
    <row r="17" spans="2:5" ht="30" customHeight="1" x14ac:dyDescent="0.2">
      <c r="B17" s="9" t="s">
        <v>30</v>
      </c>
      <c r="C17" s="25">
        <v>0</v>
      </c>
      <c r="D17" s="28">
        <v>0</v>
      </c>
      <c r="E17" s="19">
        <f>المصروفات[[#This Row],[المتوقع]]-المصروفات[[#This Row],[الفعلي]]</f>
        <v>0</v>
      </c>
    </row>
    <row r="18" spans="2:5" ht="30" customHeight="1" x14ac:dyDescent="0.2">
      <c r="B18" s="9" t="s">
        <v>31</v>
      </c>
      <c r="C18" s="25">
        <v>0</v>
      </c>
      <c r="D18" s="28">
        <v>0</v>
      </c>
      <c r="E18" s="19">
        <f>المصروفات[[#This Row],[المتوقع]]-المصروفات[[#This Row],[الفعلي]]</f>
        <v>0</v>
      </c>
    </row>
    <row r="19" spans="2:5" ht="30" customHeight="1" x14ac:dyDescent="0.2">
      <c r="B19" s="9" t="s">
        <v>32</v>
      </c>
      <c r="C19" s="25">
        <v>150</v>
      </c>
      <c r="D19" s="28">
        <v>150</v>
      </c>
      <c r="E19" s="19">
        <f>المصروفات[[#This Row],[المتوقع]]-المصروفات[[#This Row],[الفعلي]]</f>
        <v>0</v>
      </c>
    </row>
    <row r="20" spans="2:5" ht="30" customHeight="1" x14ac:dyDescent="0.2">
      <c r="B20" s="9" t="s">
        <v>33</v>
      </c>
      <c r="C20" s="25">
        <v>225</v>
      </c>
      <c r="D20" s="28">
        <v>225</v>
      </c>
      <c r="E20" s="19">
        <f>المصروفات[[#This Row],[المتوقع]]-المصروفات[[#This Row],[الفعلي]]</f>
        <v>0</v>
      </c>
    </row>
    <row r="21" spans="2:5" ht="30" customHeight="1" x14ac:dyDescent="0.2">
      <c r="B21" s="9" t="s">
        <v>34</v>
      </c>
      <c r="C21" s="25">
        <v>0</v>
      </c>
      <c r="D21" s="28">
        <v>0</v>
      </c>
      <c r="E21" s="19">
        <f>المصروفات[[#This Row],[المتوقع]]-المصروفات[[#This Row],[الفعلي]]</f>
        <v>0</v>
      </c>
    </row>
    <row r="22" spans="2:5" ht="30" customHeight="1" x14ac:dyDescent="0.2">
      <c r="B22" s="9" t="s">
        <v>5</v>
      </c>
      <c r="C22" s="21">
        <f>SUBTOTAL(109,المصروفات[المتوقع])</f>
        <v>3603</v>
      </c>
      <c r="D22" s="17">
        <f>SUBTOTAL(109,المصروفات[الفعلي])</f>
        <v>3655</v>
      </c>
      <c r="E22" s="22">
        <f>SUBTOTAL(109,المصروفات[الفرق])</f>
        <v>-52</v>
      </c>
    </row>
  </sheetData>
  <dataValidations count="5">
    <dataValidation allowBlank="1" showInputMessage="1" showErrorMessage="1" prompt="أدخل المصروفات الشهرية في هذا العمود أسفل هذا العنوان. استخدم عوامل تصفية العنوان للبحث عن إدخالات معينة" sqref="B1"/>
    <dataValidation allowBlank="1" showInputMessage="1" showErrorMessage="1" prompt="أدخل المصروفات المتوقعة في هذا العمود أسفل هذا العنوان" sqref="C1"/>
    <dataValidation allowBlank="1" showInputMessage="1" showErrorMessage="1" prompt="أدخل المصروفات الفعلية في هذا العمود أسفل هذا العنوان" sqref="D1"/>
    <dataValidation allowBlank="1" showInputMessage="1" showErrorMessage="1" prompt="يتم حساب قيمة الفرق تلقائياً في هذا العمود أسفل هذا العنوان" sqref="E1"/>
    <dataValidation allowBlank="1" showInputMessage="1" showErrorMessage="1" prompt="أدخل المصروفات الشهرية في ورقة العمل هذه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6</vt:i4>
      </vt:variant>
    </vt:vector>
  </HeadingPairs>
  <TitlesOfParts>
    <vt:vector size="9" baseType="lpstr">
      <vt:lpstr>التدفق النقدي</vt:lpstr>
      <vt:lpstr>الدخل الشهري</vt:lpstr>
      <vt:lpstr>المصروفات الشهرية</vt:lpstr>
      <vt:lpstr>'التدفق النقدي'!Print_Titles</vt:lpstr>
      <vt:lpstr>'الدخل الشهري'!Print_Titles</vt:lpstr>
      <vt:lpstr>'المصروفات الشهرية'!Print_Titles</vt:lpstr>
      <vt:lpstr>Title1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Brunner</dc:creator>
  <cp:lastModifiedBy>admin</cp:lastModifiedBy>
  <dcterms:created xsi:type="dcterms:W3CDTF">2017-02-16T06:35:50Z</dcterms:created>
  <dcterms:modified xsi:type="dcterms:W3CDTF">2017-06-20T09:36:59Z</dcterms:modified>
</cp:coreProperties>
</file>