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2ABD104-4273-4AF6-AB62-3DF95B1F6D22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مقارنة قرض المنزل" sheetId="1" r:id="rId1"/>
  </sheets>
  <definedNames>
    <definedName name="_xlnm.Print_Titles" localSheetId="0">'مقارنة قرض المنزل'!$5:$5</definedName>
    <definedName name="مبلغ_القرض">'مقارنة قرض المنزل'!$D$3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M6" i="1" l="1"/>
  <c r="M7" i="1"/>
  <c r="M8" i="1"/>
  <c r="M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<sst xmlns="http://schemas.openxmlformats.org/spreadsheetml/2006/main" count="30" uniqueCount="27">
  <si>
    <t>التاريخ</t>
  </si>
  <si>
    <t>المبلغ</t>
  </si>
  <si>
    <t>يقع المخطط العمودي الذي يعرض "مقارنة معدل الفائدة" في هذه الخلية.</t>
  </si>
  <si>
    <t>الرقم</t>
  </si>
  <si>
    <t>البنك</t>
  </si>
  <si>
    <t>الاسم 1</t>
  </si>
  <si>
    <t>الاسم 2</t>
  </si>
  <si>
    <t>الاسم 3</t>
  </si>
  <si>
    <t>الاسم 4</t>
  </si>
  <si>
    <t>النوع</t>
  </si>
  <si>
    <t>قابل للتعديل</t>
  </si>
  <si>
    <t>ثابت</t>
  </si>
  <si>
    <t>المدة</t>
  </si>
  <si>
    <t>يقع المخطط العمودي الذي يعرض "التكاليف المقدمة" في هذه الخلية.</t>
  </si>
  <si>
    <t>سنوات الاستهلاك</t>
  </si>
  <si>
    <t>السعر</t>
  </si>
  <si>
    <t>أبريل</t>
  </si>
  <si>
    <t>النقاط</t>
  </si>
  <si>
    <t>يقع المخطط الشريطي متفاوت المسافات الذي يعرض "الدفعات الشهرية" في هذه الخلية.</t>
  </si>
  <si>
    <t>قيمة النقاط بالدولار</t>
  </si>
  <si>
    <t>قيمة الختام بالدولار</t>
  </si>
  <si>
    <t>المقدم</t>
  </si>
  <si>
    <t>الدفعة</t>
  </si>
  <si>
    <t>الحد الأعلى للسنة الأولى</t>
  </si>
  <si>
    <t>الحد الأعلى السنوي</t>
  </si>
  <si>
    <t>الحد الأعلى للمدة كلها</t>
  </si>
  <si>
    <r>
      <rPr>
        <b/>
        <i/>
        <sz val="34"/>
        <color theme="8"/>
        <rFont val="Tahoma"/>
        <family val="2"/>
      </rPr>
      <t>مقارنة</t>
    </r>
    <r>
      <rPr>
        <b/>
        <sz val="34"/>
        <color theme="0"/>
        <rFont val="Tahoma"/>
        <family val="2"/>
      </rPr>
      <t xml:space="preserve"> قرض المنزل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</si>
</sst>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ر.س.‏&quot;\ #,##0.00_-;[Red]&quot;ر.س.‏&quot;\ #,##0.00\-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&quot;ر.س.‏&quot;\ #,##0_-"/>
  </numFmts>
  <fonts count="23" x14ac:knownFonts="1">
    <font>
      <sz val="11"/>
      <color theme="1" tint="0.34998626667073579"/>
      <name val="Tahoma"/>
      <family val="2"/>
    </font>
    <font>
      <sz val="11"/>
      <color theme="1"/>
      <name val="Tahoma"/>
      <family val="2"/>
    </font>
    <font>
      <b/>
      <sz val="18"/>
      <color theme="1"/>
      <name val="Tahoma"/>
      <family val="2"/>
    </font>
    <font>
      <sz val="11"/>
      <color theme="1" tint="0.499984740745262"/>
      <name val="Tahoma"/>
      <family val="2"/>
    </font>
    <font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theme="1"/>
      <name val="Tahoma"/>
      <family val="2"/>
    </font>
    <font>
      <b/>
      <sz val="34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8"/>
      <color theme="1" tint="0.34998626667073579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1"/>
      <name val="Tahoma"/>
      <family val="2"/>
    </font>
    <font>
      <b/>
      <i/>
      <sz val="34"/>
      <color theme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 readingOrder="2"/>
    </xf>
    <xf numFmtId="0" fontId="8" fillId="0" borderId="0" applyNumberFormat="0" applyFill="0" applyBorder="0" applyAlignment="0" applyProtection="0">
      <alignment readingOrder="2"/>
    </xf>
    <xf numFmtId="169" fontId="4" fillId="0" borderId="0" applyFont="0" applyFill="0" applyBorder="0" applyAlignment="0" applyProtection="0"/>
    <xf numFmtId="0" fontId="17" fillId="2" borderId="1" applyNumberFormat="0" applyFill="0" applyBorder="0" applyProtection="0">
      <alignment horizontal="right" vertical="center"/>
    </xf>
    <xf numFmtId="0" fontId="3" fillId="3" borderId="0" applyNumberFormat="0" applyBorder="0" applyAlignment="0" applyProtection="0">
      <alignment vertical="center" readingOrder="2"/>
    </xf>
    <xf numFmtId="0" fontId="2" fillId="2" borderId="0" applyNumberFormat="0" applyFill="0" applyBorder="0" applyProtection="0">
      <alignment horizontal="left" vertical="center" readingOrder="2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9" fontId="4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4" fillId="4" borderId="2" applyNumberFormat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7" applyNumberFormat="0" applyAlignment="0" applyProtection="0"/>
    <xf numFmtId="0" fontId="16" fillId="8" borderId="1" applyNumberFormat="0" applyAlignment="0" applyProtection="0"/>
    <xf numFmtId="0" fontId="20" fillId="0" borderId="8" applyNumberFormat="0" applyFill="0" applyAlignment="0" applyProtection="0"/>
    <xf numFmtId="0" fontId="12" fillId="9" borderId="9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6">
    <xf numFmtId="0" fontId="0" fillId="0" borderId="0" xfId="0">
      <alignment vertical="center" wrapText="1" readingOrder="2"/>
    </xf>
    <xf numFmtId="169" fontId="17" fillId="0" borderId="0" xfId="2" applyFont="1" applyFill="1" applyBorder="1" applyAlignment="1">
      <alignment horizontal="left" vertical="center" readingOrder="2"/>
    </xf>
    <xf numFmtId="0" fontId="4" fillId="3" borderId="0" xfId="4" applyFont="1" applyAlignment="1">
      <alignment horizontal="right" vertical="center" readingOrder="2"/>
    </xf>
    <xf numFmtId="0" fontId="4" fillId="3" borderId="0" xfId="4" applyFont="1" applyAlignment="1">
      <alignment vertical="center" readingOrder="2"/>
    </xf>
    <xf numFmtId="0" fontId="4" fillId="0" borderId="0" xfId="0" applyFont="1">
      <alignment vertical="center" wrapText="1" readingOrder="2"/>
    </xf>
    <xf numFmtId="0" fontId="4" fillId="0" borderId="0" xfId="0" applyFont="1" applyAlignment="1">
      <alignment horizontal="right" vertical="center" wrapText="1" readingOrder="2"/>
    </xf>
    <xf numFmtId="14" fontId="17" fillId="0" borderId="5" xfId="3" applyNumberFormat="1" applyFont="1" applyFill="1" applyBorder="1" applyAlignment="1">
      <alignment horizontal="left" vertical="center" readingOrder="2"/>
    </xf>
    <xf numFmtId="0" fontId="4" fillId="0" borderId="0" xfId="0" applyFont="1" applyAlignment="1">
      <alignment vertical="center" wrapText="1" readingOrder="2"/>
    </xf>
    <xf numFmtId="0" fontId="4" fillId="0" borderId="0" xfId="0" applyFont="1" applyAlignment="1">
      <alignment horizontal="right" wrapText="1" readingOrder="2"/>
    </xf>
    <xf numFmtId="0" fontId="4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 horizontal="right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 wrapText="1"/>
    </xf>
    <xf numFmtId="2" fontId="0" fillId="0" borderId="0" xfId="0" applyNumberFormat="1" applyFont="1" applyAlignment="1">
      <alignment horizontal="center" vertical="center" readingOrder="2"/>
    </xf>
    <xf numFmtId="0" fontId="0" fillId="0" borderId="0" xfId="0" applyNumberFormat="1" applyFont="1" applyBorder="1" applyAlignment="1">
      <alignment horizontal="center" vertical="center" readingOrder="2"/>
    </xf>
    <xf numFmtId="0" fontId="0" fillId="0" borderId="0" xfId="0" applyFont="1" applyBorder="1" applyAlignment="1">
      <alignment horizontal="right" vertical="center" readingOrder="2"/>
    </xf>
    <xf numFmtId="0" fontId="0" fillId="0" borderId="0" xfId="0" applyFont="1" applyBorder="1" applyAlignment="1">
      <alignment horizontal="center" vertical="center" readingOrder="2"/>
    </xf>
    <xf numFmtId="168" fontId="0" fillId="0" borderId="0" xfId="0" applyNumberFormat="1" applyFont="1" applyBorder="1" applyAlignment="1">
      <alignment horizontal="center" vertical="center" readingOrder="2"/>
    </xf>
    <xf numFmtId="2" fontId="0" fillId="0" borderId="0" xfId="0" applyNumberFormat="1" applyFont="1" applyBorder="1" applyAlignment="1">
      <alignment horizontal="center" vertical="center" readingOrder="2"/>
    </xf>
    <xf numFmtId="164" fontId="0" fillId="0" borderId="0" xfId="0" applyNumberFormat="1" applyFont="1" applyBorder="1" applyAlignment="1">
      <alignment horizontal="left" vertical="center" readingOrder="2"/>
    </xf>
    <xf numFmtId="164" fontId="0" fillId="0" borderId="0" xfId="0" applyNumberFormat="1" applyFont="1" applyFill="1" applyBorder="1" applyAlignment="1">
      <alignment horizontal="left" vertical="center" readingOrder="2"/>
    </xf>
    <xf numFmtId="0" fontId="8" fillId="3" borderId="0" xfId="1" applyFont="1" applyFill="1" applyAlignment="1">
      <alignment horizontal="right" vertical="center" readingOrder="2"/>
    </xf>
    <xf numFmtId="0" fontId="21" fillId="3" borderId="0" xfId="4" applyFont="1" applyAlignment="1">
      <alignment horizontal="center" vertical="center" readingOrder="2"/>
    </xf>
    <xf numFmtId="0" fontId="2" fillId="0" borderId="5" xfId="5" applyFont="1" applyFill="1" applyBorder="1" applyAlignment="1">
      <alignment horizontal="right" vertical="center" readingOrder="2"/>
    </xf>
    <xf numFmtId="0" fontId="2" fillId="0" borderId="6" xfId="5" applyFont="1" applyFill="1" applyBorder="1" applyAlignment="1">
      <alignment horizontal="right" vertical="center" readingOrder="2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تسميات الإدخال" xfId="5" xr:uid="{00000000-0005-0000-0000-000009000000}"/>
    <cellStyle name="خلفية التباين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ر.س.‏&quot;\ #,##0.00_-;[Red]&quot;ر.س.‏&quot;\ #,##0.00\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ر.س.‏&quot;\ #,##0.00_-;[Red]&quot;ر.س.‏&quot;\ #,##0.00\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ر.س.‏&quot;\ #,##0.00_-;[Red]&quot;ر.س.‏&quot;\ #,##0.00\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ر.س.‏&quot;\ #,##0.00_-;[Red]&quot;ر.س.‏&quot;\ #,##0.00\-"/>
      <alignment horizontal="left" vertical="center" textRotation="0" wrapText="0" indent="0" justifyLastLine="0" shrinkToFit="0" readingOrder="2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4" formatCode="&quot;ر.س.‏&quot;\ #,##0.00_-;[Red]&quot;ر.س.‏&quot;\ #,##0.00\-"/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2" formatCode="0.00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8" formatCode="0.0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8" formatCode="0.000%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مقارنة قرض المنزل" defaultPivotStyle="PivotStyleLight6">
    <tableStyle name="Custom Slicer Style" pivot="0" table="0" count="10" xr9:uid="{00000000-0011-0000-FFFF-FFFF00000000}">
      <tableStyleElement type="wholeTable" dxfId="36"/>
      <tableStyleElement type="headerRow" dxfId="35"/>
    </tableStyle>
    <tableStyle name="مقارنة قرض المنزل" pivot="0" count="2" xr9:uid="{00000000-0011-0000-FFFF-FFFF01000000}">
      <tableStyleElement type="wholeTable" dxfId="34"/>
      <tableStyleElement type="headerRow" dxfId="3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الفائدة السعر</a:t>
            </a:r>
            <a:r>
              <a:rPr lang="en-US" baseline="0"/>
              <a:t> </a:t>
            </a:r>
            <a:r>
              <a:rPr lang="en-US" b="0" i="1">
                <a:solidFill>
                  <a:schemeClr val="accent5"/>
                </a:solidFill>
              </a:rPr>
              <a:t>مقارنة</a:t>
            </a:r>
          </a:p>
        </c:rich>
      </c:tx>
      <c:layout>
        <c:manualLayout>
          <c:xMode val="edge"/>
          <c:yMode val="edge"/>
          <c:x val="0.47455479355403157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Tahoma"/>
              <a:ea typeface="Tahoma"/>
              <a:cs typeface="Tahoma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'مقارنة قرض المنزل'!$G$5</c:f>
              <c:strCache>
                <c:ptCount val="1"/>
                <c:pt idx="0">
                  <c:v>السعر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 rtl="1">
                      <a:defRPr sz="1300" b="1" i="0" u="none" strike="noStrike" kern="1200" baseline="0">
                        <a:solidFill>
                          <a:sysClr val="window" lastClr="FFFFFF"/>
                        </a:solidFill>
                        <a:latin typeface="Tahoma" panose="020B0604030504040204" pitchFamily="34" charset="0"/>
                        <a:ea typeface="Tahoma" panose="020B0604030504040204" pitchFamily="34" charset="0"/>
                        <a:cs typeface="Tahoma" panose="020B0604030504040204" pitchFamily="34" charset="0"/>
                      </a:defRPr>
                    </a:pPr>
                    <a:fld id="{9F0727D2-8DF9-4C4C-8A4A-184778ADBA11}" type="CELLRANGE">
                      <a:rPr lang="en-US"/>
                      <a:pPr rtl="1">
                        <a:defRPr sz="1300" b="1">
                          <a:solidFill>
                            <a:sysClr val="window" lastClr="FFFFFF"/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 rtl="1">
                    <a:defRPr sz="1300" b="1" i="0" u="none" strike="noStrike" kern="1200" baseline="0">
                      <a:solidFill>
                        <a:sysClr val="window" lastClr="FFFFFF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B730DC7-F418-46D9-9C3E-4291421045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9A424C7-3938-4AF3-83D6-692588E6F3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73E05F-6B91-4DBD-853F-39827332D8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1">
                  <a:defRPr sz="1300" b="1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'مقارنة قرض المنزل'!$G$6:$G$9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'مقارنة قرض المنزل'!$B$6:$B$10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axMin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المقدم</a:t>
            </a:r>
            <a:r>
              <a:rPr lang="en-US" baseline="0"/>
              <a:t> </a:t>
            </a:r>
            <a:r>
              <a:rPr lang="en-US" b="0" i="1">
                <a:solidFill>
                  <a:schemeClr val="accent5"/>
                </a:solidFill>
              </a:rPr>
              <a:t>التكاليف</a:t>
            </a:r>
          </a:p>
        </c:rich>
      </c:tx>
      <c:layout>
        <c:manualLayout>
          <c:xMode val="edge"/>
          <c:yMode val="edge"/>
          <c:x val="0.51254259402545777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Tahoma"/>
              <a:ea typeface="Tahoma"/>
              <a:cs typeface="Tahoma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'مقارنة قرض المنزل'!$L$5</c:f>
              <c:strCache>
                <c:ptCount val="1"/>
                <c:pt idx="0">
                  <c:v>المقدم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629C4DC-5A06-4EE8-89DD-C5804C347C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B3AEAAE-983B-4D4E-97D8-41F97909B9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706FCBB-EA58-4F49-BB9C-043F673A94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26906C-95D8-41A1-99F7-9108EE6A6E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'مقارنة قرض المنزل'!$L$6:$L$9</c:f>
              <c:numCache>
                <c:formatCode>"ر.س.‏"\ #,##0.00_-;[Red]"ر.س.‏"\ #,##0.00\-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'مقارنة قرض المنزل'!$B$6:$B$10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axMin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ر.س.‏&quot;\ #,##0.00_-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شهري</a:t>
            </a:r>
            <a:r>
              <a:rPr lang="en-US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b="0" i="1">
                <a:solidFill>
                  <a:schemeClr val="accent5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الدفعات</a:t>
            </a:r>
          </a:p>
        </c:rich>
      </c:tx>
      <c:layout>
        <c:manualLayout>
          <c:xMode val="edge"/>
          <c:yMode val="edge"/>
          <c:x val="0.7656842630586671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'مقارنة قرض المنزل'!$M$5</c:f>
              <c:strCache>
                <c:ptCount val="1"/>
                <c:pt idx="0">
                  <c:v>الدفعة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B0496D4-DF15-46D8-B982-3086E2E1FC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0520649-821F-45DD-BBCD-2578B8EE42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64A3157-D079-41D9-861D-785DECF213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7AD775-B063-49FA-88A7-F611219AA3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'مقارنة قرض المنزل'!$M$6:$M$9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'مقارنة قرض المنزل'!$B$6:$B$10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r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ر.س.‏&quot;\ #,##0_-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200026</xdr:colOff>
      <xdr:row>3</xdr:row>
      <xdr:rowOff>1931670</xdr:rowOff>
    </xdr:to>
    <xdr:graphicFrame macro="">
      <xdr:nvGraphicFramePr>
        <xdr:cNvPr id="2" name="المخطط 1" descr="المخطط العمودي الذي يعرض &quot;مقارنة معدل الفائدة&quot;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447675</xdr:colOff>
      <xdr:row>3</xdr:row>
      <xdr:rowOff>1934845</xdr:rowOff>
    </xdr:to>
    <xdr:graphicFrame macro="">
      <xdr:nvGraphicFramePr>
        <xdr:cNvPr id="3" name="المخطط 2" descr="المخطط العمودي الذي يعرض &quot;التكاليف المقدمة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733425</xdr:colOff>
      <xdr:row>3</xdr:row>
      <xdr:rowOff>1934845</xdr:rowOff>
    </xdr:to>
    <xdr:graphicFrame macro="">
      <xdr:nvGraphicFramePr>
        <xdr:cNvPr id="4" name="مخطط 3" descr="المخطط الشريطي متفاوت المسافات الذي يعرض &quot;الدفعات الشهرية&quot;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قروض" displayName="القروض" ref="B5:P9" headerRowDxfId="32" dataDxfId="31" totalsRowDxfId="30">
  <autoFilter ref="B5:P9" xr:uid="{00000000-0009-0000-0100-000001000000}"/>
  <tableColumns count="15">
    <tableColumn id="1" xr3:uid="{00000000-0010-0000-0000-000001000000}" name="الرقم" totalsRowLabel="الإجمالي" dataDxfId="29" totalsRowDxfId="28"/>
    <tableColumn id="2" xr3:uid="{00000000-0010-0000-0000-000002000000}" name="البنك" dataDxfId="27" totalsRowDxfId="26"/>
    <tableColumn id="3" xr3:uid="{00000000-0010-0000-0000-000003000000}" name="النوع" dataDxfId="25" totalsRowDxfId="24"/>
    <tableColumn id="16" xr3:uid="{00000000-0010-0000-0000-000010000000}" name="المدة" dataDxfId="23" totalsRowDxfId="22"/>
    <tableColumn id="4" xr3:uid="{00000000-0010-0000-0000-000004000000}" name="سنوات الاستهلاك" dataDxfId="21" totalsRowDxfId="20"/>
    <tableColumn id="5" xr3:uid="{00000000-0010-0000-0000-000005000000}" name="السعر" dataDxfId="19" totalsRowDxfId="18"/>
    <tableColumn id="11" xr3:uid="{00000000-0010-0000-0000-00000B000000}" name="أبريل" dataDxfId="17" totalsRowDxfId="16"/>
    <tableColumn id="6" xr3:uid="{00000000-0010-0000-0000-000006000000}" name="النقاط" dataDxfId="15" totalsRowDxfId="14"/>
    <tableColumn id="7" xr3:uid="{00000000-0010-0000-0000-000007000000}" name="قيمة النقاط بالدولار" dataDxfId="13" totalsRowDxfId="12">
      <calculatedColumnFormula>IFERROR(القروض[[#This Row],[النقاط]]/100*مبلغ_القرض,0)</calculatedColumnFormula>
    </tableColumn>
    <tableColumn id="8" xr3:uid="{00000000-0010-0000-0000-000008000000}" name="قيمة الختام بالدولار" dataDxfId="11" totalsRowDxfId="10"/>
    <tableColumn id="12" xr3:uid="{00000000-0010-0000-0000-00000C000000}" name="المقدم" dataDxfId="9" totalsRowDxfId="8">
      <calculatedColumnFormula>SUM(القروض[[#This Row],[قيمة النقاط بالدولار]:[قيمة الختام بالدولار]])</calculatedColumnFormula>
    </tableColumn>
    <tableColumn id="9" xr3:uid="{00000000-0010-0000-0000-000009000000}" name="الدفعة" dataDxfId="7" totalsRowDxfId="6">
      <calculatedColumnFormula>IFERROR(PMT(القروض[[#This Row],[السعر]]/12,القروض[[#This Row],[سنوات الاستهلاك]]*12,-مبلغ_القرض,1),"")</calculatedColumnFormula>
    </tableColumn>
    <tableColumn id="10" xr3:uid="{00000000-0010-0000-0000-00000A000000}" name="الحد الأعلى للسنة الأولى" dataDxfId="5" totalsRowDxfId="4"/>
    <tableColumn id="13" xr3:uid="{00000000-0010-0000-0000-00000D000000}" name="الحد الأعلى السنوي" dataDxfId="3" totalsRowDxfId="2"/>
    <tableColumn id="14" xr3:uid="{00000000-0010-0000-0000-00000E000000}" name="الحد الأعلى للمدة كلها" totalsRowFunction="sum" dataDxfId="1" totalsRowDxfId="0"/>
  </tableColumns>
  <tableStyleInfo name="مقارنة قرض المنزل" showFirstColumn="0" showLastColumn="0" showRowStripes="1" showColumnStripes="0"/>
  <extLst>
    <ext xmlns:x14="http://schemas.microsoft.com/office/spreadsheetml/2009/9/main" uri="{504A1905-F514-4f6f-8877-14C23A59335A}">
      <x14:table altTextSummary="أدخل الرقم واسم البنك والمدة ومعدل النسبة المئوية السنوية و النقاط ومبلغ الختام والحد الأعلى للسنة الأولى والسنوي وللمدة كلها في هذا الجدول. ويتم حساب قيمة النقاط بالدولار ومبلغ المقدم والدفعات تلقائياً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rightToLeft="1" tabSelected="1" zoomScaleNormal="100" workbookViewId="0"/>
  </sheetViews>
  <sheetFormatPr defaultRowHeight="30" customHeight="1" x14ac:dyDescent="0.2"/>
  <cols>
    <col min="1" max="1" width="2.75" style="4" customWidth="1"/>
    <col min="2" max="2" width="10" style="4" customWidth="1"/>
    <col min="3" max="3" width="17.25" style="4" customWidth="1"/>
    <col min="4" max="4" width="21.875" style="4" customWidth="1"/>
    <col min="5" max="5" width="11.875" style="4" customWidth="1"/>
    <col min="6" max="6" width="20.125" style="4" customWidth="1"/>
    <col min="7" max="8" width="9" style="4"/>
    <col min="9" max="9" width="10.375" style="4" customWidth="1"/>
    <col min="10" max="10" width="14.875" style="4" customWidth="1"/>
    <col min="11" max="11" width="14" style="4" customWidth="1"/>
    <col min="12" max="12" width="17" style="4" customWidth="1"/>
    <col min="13" max="15" width="14.75" style="4" customWidth="1"/>
    <col min="16" max="16" width="15.5" style="4" customWidth="1"/>
    <col min="17" max="17" width="2.75" style="4" customWidth="1"/>
    <col min="18" max="16384" width="9" style="4"/>
  </cols>
  <sheetData>
    <row r="1" spans="1:17" ht="55.5" customHeight="1" x14ac:dyDescent="0.2">
      <c r="A1" s="2"/>
      <c r="B1" s="22" t="s">
        <v>26</v>
      </c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30" customHeight="1" x14ac:dyDescent="0.2">
      <c r="A2" s="5"/>
      <c r="B2" s="24" t="s">
        <v>0</v>
      </c>
      <c r="C2" s="24"/>
      <c r="D2" s="6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ht="30" customHeight="1" x14ac:dyDescent="0.2">
      <c r="A3" s="5"/>
      <c r="B3" s="25" t="s">
        <v>1</v>
      </c>
      <c r="C3" s="25"/>
      <c r="D3" s="1">
        <v>350000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162.6" customHeight="1" x14ac:dyDescent="0.2">
      <c r="A4" s="2"/>
      <c r="B4" s="23" t="s">
        <v>2</v>
      </c>
      <c r="C4" s="23"/>
      <c r="D4" s="23"/>
      <c r="E4" s="23"/>
      <c r="F4" s="23" t="s">
        <v>13</v>
      </c>
      <c r="G4" s="23"/>
      <c r="H4" s="23"/>
      <c r="I4" s="23"/>
      <c r="J4" s="23" t="s">
        <v>18</v>
      </c>
      <c r="K4" s="23"/>
      <c r="L4" s="23"/>
      <c r="M4" s="23"/>
      <c r="N4" s="23"/>
      <c r="O4" s="23"/>
      <c r="P4" s="2"/>
      <c r="Q4" s="3"/>
    </row>
    <row r="5" spans="1:17" s="13" customFormat="1" ht="39.950000000000003" customHeight="1" x14ac:dyDescent="0.2">
      <c r="A5" s="8"/>
      <c r="B5" s="9" t="s">
        <v>3</v>
      </c>
      <c r="C5" s="10" t="s">
        <v>4</v>
      </c>
      <c r="D5" s="10" t="s">
        <v>9</v>
      </c>
      <c r="E5" s="9" t="s">
        <v>12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19</v>
      </c>
      <c r="K5" s="10" t="s">
        <v>20</v>
      </c>
      <c r="L5" s="11" t="s">
        <v>21</v>
      </c>
      <c r="M5" s="11" t="s">
        <v>22</v>
      </c>
      <c r="N5" s="10" t="s">
        <v>23</v>
      </c>
      <c r="O5" s="10" t="s">
        <v>24</v>
      </c>
      <c r="P5" s="10" t="s">
        <v>25</v>
      </c>
      <c r="Q5" s="12"/>
    </row>
    <row r="6" spans="1:17" ht="30" customHeight="1" x14ac:dyDescent="0.2">
      <c r="A6" s="5"/>
      <c r="B6" s="15">
        <v>4</v>
      </c>
      <c r="C6" s="16" t="s">
        <v>5</v>
      </c>
      <c r="D6" s="16" t="s">
        <v>10</v>
      </c>
      <c r="E6" s="17">
        <v>5</v>
      </c>
      <c r="F6" s="17">
        <v>30</v>
      </c>
      <c r="G6" s="18">
        <v>2.5000000000000001E-2</v>
      </c>
      <c r="H6" s="18">
        <v>3.338E-2</v>
      </c>
      <c r="I6" s="19">
        <v>2</v>
      </c>
      <c r="J6" s="20">
        <f>IFERROR(القروض[[#This Row],[النقاط]]/100*مبلغ_القرض,0)</f>
        <v>7000</v>
      </c>
      <c r="K6" s="20">
        <v>1000</v>
      </c>
      <c r="L6" s="21">
        <f>SUM(القروض[[#This Row],[قيمة النقاط بالدولار]:[قيمة الختام بالدولار]])</f>
        <v>8000</v>
      </c>
      <c r="M6" s="21">
        <f>IFERROR(PMT(القروض[[#This Row],[السعر]]/12,القروض[[#This Row],[سنوات الاستهلاك]]*12,-مبلغ_القرض,1),"")</f>
        <v>1382.9212779864072</v>
      </c>
      <c r="N6" s="14">
        <v>5</v>
      </c>
      <c r="O6" s="14">
        <v>2</v>
      </c>
      <c r="P6" s="14">
        <v>5</v>
      </c>
      <c r="Q6" s="7"/>
    </row>
    <row r="7" spans="1:17" ht="30" customHeight="1" x14ac:dyDescent="0.2">
      <c r="A7" s="5"/>
      <c r="B7" s="15">
        <v>3</v>
      </c>
      <c r="C7" s="16" t="s">
        <v>6</v>
      </c>
      <c r="D7" s="16" t="s">
        <v>10</v>
      </c>
      <c r="E7" s="17">
        <v>7</v>
      </c>
      <c r="F7" s="17">
        <v>30</v>
      </c>
      <c r="G7" s="18">
        <v>2.6249999999999999E-2</v>
      </c>
      <c r="H7" s="18">
        <v>3.252E-2</v>
      </c>
      <c r="I7" s="19">
        <v>2</v>
      </c>
      <c r="J7" s="20">
        <f>IFERROR(القروض[[#This Row],[النقاط]]/100*مبلغ_القرض,0)</f>
        <v>7000</v>
      </c>
      <c r="K7" s="20">
        <v>750</v>
      </c>
      <c r="L7" s="21">
        <f>SUM(القروض[[#This Row],[قيمة النقاط بالدولار]:[قيمة الختام بالدولار]])</f>
        <v>7750</v>
      </c>
      <c r="M7" s="21">
        <f>IFERROR(PMT(القروض[[#This Row],[السعر]]/12,القروض[[#This Row],[سنوات الاستهلاك]]*12,-مبلغ_القرض,1),"")</f>
        <v>1405.7750296425222</v>
      </c>
      <c r="N7" s="14">
        <v>5</v>
      </c>
      <c r="O7" s="14">
        <v>2</v>
      </c>
      <c r="P7" s="14">
        <v>5</v>
      </c>
      <c r="Q7" s="7"/>
    </row>
    <row r="8" spans="1:17" ht="30" customHeight="1" x14ac:dyDescent="0.2">
      <c r="A8" s="5"/>
      <c r="B8" s="17">
        <v>1</v>
      </c>
      <c r="C8" s="16" t="s">
        <v>7</v>
      </c>
      <c r="D8" s="16" t="s">
        <v>11</v>
      </c>
      <c r="E8" s="17">
        <v>30</v>
      </c>
      <c r="F8" s="17">
        <v>30</v>
      </c>
      <c r="G8" s="18">
        <v>3.5000000000000003E-2</v>
      </c>
      <c r="H8" s="18">
        <v>3.755E-2</v>
      </c>
      <c r="I8" s="19">
        <v>1.75</v>
      </c>
      <c r="J8" s="20">
        <f>IFERROR(القروض[[#This Row],[النقاط]]/100*مبلغ_القرض,0)</f>
        <v>6125.0000000000009</v>
      </c>
      <c r="K8" s="20">
        <v>500</v>
      </c>
      <c r="L8" s="21">
        <f>SUM(القروض[[#This Row],[قيمة النقاط بالدولار]:[قيمة الختام بالدولار]])</f>
        <v>6625.0000000000009</v>
      </c>
      <c r="M8" s="21">
        <f>IFERROR(PMT(القروض[[#This Row],[السعر]]/12,القروض[[#This Row],[سنوات الاستهلاك]]*12,-مبلغ_القرض,1),"")</f>
        <v>1571.6548335506743</v>
      </c>
      <c r="N8" s="14"/>
      <c r="O8" s="14"/>
      <c r="P8" s="14"/>
      <c r="Q8" s="7"/>
    </row>
    <row r="9" spans="1:17" ht="30" customHeight="1" x14ac:dyDescent="0.2">
      <c r="A9" s="5"/>
      <c r="B9" s="15">
        <v>2</v>
      </c>
      <c r="C9" s="16" t="s">
        <v>8</v>
      </c>
      <c r="D9" s="16" t="s">
        <v>11</v>
      </c>
      <c r="E9" s="17">
        <v>15</v>
      </c>
      <c r="F9" s="17">
        <v>15</v>
      </c>
      <c r="G9" s="18">
        <v>2.8750000000000001E-2</v>
      </c>
      <c r="H9" s="18">
        <v>3.2910000000000002E-2</v>
      </c>
      <c r="I9" s="19">
        <v>1.5</v>
      </c>
      <c r="J9" s="20">
        <f>IFERROR(القروض[[#This Row],[النقاط]]/100*مبلغ_القرض,0)</f>
        <v>5250</v>
      </c>
      <c r="K9" s="20">
        <v>1200</v>
      </c>
      <c r="L9" s="21">
        <f>SUM(القروض[[#This Row],[قيمة النقاط بالدولار]:[قيمة الختام بالدولار]])</f>
        <v>6450</v>
      </c>
      <c r="M9" s="21">
        <f>IFERROR(PMT(القروض[[#This Row],[السعر]]/12,القروض[[#This Row],[سنوات الاستهلاك]]*12,-مبلغ_القرض,1),"")</f>
        <v>2396.0455675280091</v>
      </c>
      <c r="N9" s="14"/>
      <c r="O9" s="14"/>
      <c r="P9" s="14"/>
      <c r="Q9" s="7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يمكنك إنشاء &quot;مقارنة قرض المنزل&quot; في ورقة العمل هذه. أدخل التفاصيل في جدول القروض والتاريخ في الخلية D2 ومبلغ القرض في الخلية D3. يتم تحديث المخططات في الخلايا B4 وF4 وJ4 تلقائياً" sqref="A1" xr:uid="{00000000-0002-0000-0000-000000000000}"/>
    <dataValidation allowBlank="1" showInputMessage="1" showErrorMessage="1" prompt="يوجد عنوان ورقة العمل هذه في هذه الخلية" sqref="B1:F1" xr:uid="{00000000-0002-0000-0000-000001000000}"/>
    <dataValidation allowBlank="1" showInputMessage="1" showErrorMessage="1" prompt="أدخل &quot;التاريخ&quot; في الخلية الموجودة على اليسار" sqref="B2:C2" xr:uid="{00000000-0002-0000-0000-000002000000}"/>
    <dataValidation allowBlank="1" showInputMessage="1" showErrorMessage="1" prompt="أدخل &quot;التاريخ&quot; في هذه الخلية" sqref="D2" xr:uid="{00000000-0002-0000-0000-000003000000}"/>
    <dataValidation allowBlank="1" showInputMessage="1" showErrorMessage="1" prompt="أدخل &quot;المبلغ&quot; في الخلية الموجودة على اليسار" sqref="B3:C3" xr:uid="{00000000-0002-0000-0000-000004000000}"/>
    <dataValidation allowBlank="1" showInputMessage="1" showErrorMessage="1" prompt="أدخل &quot;المبلغ&quot; في هذه الخلية وتفاصيل القرض في الجدول بدءاً من الخلية B5" sqref="D3" xr:uid="{00000000-0002-0000-0000-000005000000}"/>
    <dataValidation allowBlank="1" showInputMessage="1" showErrorMessage="1" prompt="أدخل الرقم في هذا العمود أسفل هذا العنوان. استخدم عوامل تصفية العناوين للبحث عن إدخالات معينة" sqref="B5" xr:uid="{00000000-0002-0000-0000-000006000000}"/>
    <dataValidation allowBlank="1" showInputMessage="1" showErrorMessage="1" prompt="أدخل اسم البنك في هذا العمود أسفل هذا العنوان" sqref="C5" xr:uid="{00000000-0002-0000-0000-000007000000}"/>
    <dataValidation allowBlank="1" showInputMessage="1" showErrorMessage="1" prompt="حدد &quot;النوع&quot; في هذا العمود أسفل هذا العنوان. اضغط على ALT+سهم لأسفل لفتح القائمة المنسدلة، ثم اضغط على مفتاح الإدخال ENTER للتحديد" sqref="D5" xr:uid="{00000000-0002-0000-0000-000008000000}"/>
    <dataValidation allowBlank="1" showInputMessage="1" showErrorMessage="1" prompt="أدخل &quot;المدة&quot; في هذا العمود أسفل هذا العنوان" sqref="E5" xr:uid="{00000000-0002-0000-0000-000009000000}"/>
    <dataValidation allowBlank="1" showInputMessage="1" showErrorMessage="1" prompt="أدخل &quot;سنة الإهلاك&quot; في هذا العمود أسفل هذا العنوان" sqref="F5" xr:uid="{00000000-0002-0000-0000-00000A000000}"/>
    <dataValidation allowBlank="1" showInputMessage="1" showErrorMessage="1" prompt="أدخل المعدل في هذا العمود أسفل هذا العنوان" sqref="G5" xr:uid="{00000000-0002-0000-0000-00000B000000}"/>
    <dataValidation allowBlank="1" showInputMessage="1" showErrorMessage="1" prompt="أدخل &quot;معدل النسبة المئوية السنوية&quot; في هذا العمود أسفل هذا العنوان" sqref="H5" xr:uid="{00000000-0002-0000-0000-00000C000000}"/>
    <dataValidation allowBlank="1" showInputMessage="1" showErrorMessage="1" prompt="أدخل &quot;النقاط&quot; في هذا العمود أسفل هذا العنوان" sqref="I5" xr:uid="{00000000-0002-0000-0000-00000D000000}"/>
    <dataValidation allowBlank="1" showInputMessage="1" showErrorMessage="1" prompt="يتم حساب &quot;قيمة النقاط بالدولار&quot; تلقائياً في هذا العمود أسفل هذا العنوان" sqref="J5" xr:uid="{00000000-0002-0000-0000-00000E000000}"/>
    <dataValidation allowBlank="1" showInputMessage="1" showErrorMessage="1" prompt="ادخل &quot;مبلغ الإغلاق&quot; بالدولار في هذا العمود أسفل هذا العنوان" sqref="K5" xr:uid="{00000000-0002-0000-0000-00000F000000}"/>
    <dataValidation allowBlank="1" showInputMessage="1" showErrorMessage="1" prompt="يتم حساب مبلغ &quot;المقدم&quot; تلقائياً في هذا العمود أسفل هذا العنوان. ويتم تحديث شريط الحالة تلقائياً" sqref="L5" xr:uid="{00000000-0002-0000-0000-000010000000}"/>
    <dataValidation allowBlank="1" showInputMessage="1" showErrorMessage="1" prompt="يتم حساب &quot;مبلغ الدفع&quot; تلقائياً في هذا العمود أسفل هذا العنوان" sqref="M5" xr:uid="{00000000-0002-0000-0000-000011000000}"/>
    <dataValidation allowBlank="1" showInputMessage="1" showErrorMessage="1" prompt="أدخل &quot;الحد الأعلى للسنة الأولى&quot; في هذا العمود أسفل هذا العنوان" sqref="N5" xr:uid="{00000000-0002-0000-0000-000012000000}"/>
    <dataValidation allowBlank="1" showInputMessage="1" showErrorMessage="1" prompt="أدخل &quot;الحد الأعلى السنوي&quot; في هذا العمود أسفل هذا العنوان" sqref="O5" xr:uid="{00000000-0002-0000-0000-000013000000}"/>
    <dataValidation allowBlank="1" showInputMessage="1" showErrorMessage="1" prompt="أدخل &quot;الحد الأعلى للمدة كلها&quot; في هذا العمود أسفل هذا العنوان" sqref="P5" xr:uid="{00000000-0002-0000-0000-000014000000}"/>
    <dataValidation type="list" errorStyle="warning" allowBlank="1" showInputMessage="1" showErrorMessage="1" error="حدد &quot;النوع&quot; من القائمة. حدد &quot;إلغاء الأمر&quot;، واضغط على مفتاحي ALT+سهم لأسفل لإظهار الخيارات، ثم اضغط على مفتاح السهم لأسفل ومفتاح الإدخال ENTER لإجراء تحديد" sqref="D6:D9" xr:uid="{00000000-0002-0000-0000-000015000000}">
      <formula1>"ثابت,قابل للتعديل"</formula1>
    </dataValidation>
  </dataValidations>
  <printOptions horizontalCentered="1"/>
  <pageMargins left="0.45" right="0.45" top="0.4" bottom="0.4" header="0.3" footer="0.3"/>
  <pageSetup paperSize="9" scale="59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مقارنة قرض المنزل</vt:lpstr>
      <vt:lpstr>'مقارنة قرض المنزل'!Print_Titles</vt:lpstr>
      <vt:lpstr>مبلغ_القرض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2019-05-17T03:32:19Z</dcterms:created>
  <dcterms:modified xsi:type="dcterms:W3CDTF">2019-05-17T03:32:19Z</dcterms:modified>
  <cp:category/>
  <cp:contentStatus/>
</cp:coreProperties>
</file>