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600" windowWidth="21600" windowHeight="10350"/>
  </bookViews>
  <sheets>
    <sheet name="سجل الشيكات" sheetId="7" r:id="rId1"/>
  </sheets>
  <definedNames>
    <definedName name="CategoryLookup">ملخص[الفئة]</definedName>
    <definedName name="ColumnTitle1">التسجيل[[#Headers],[شيك رقم]]</definedName>
    <definedName name="_xlnm.Print_Titles" localSheetId="0">'سجل الشيكات'!$B:$C,'سجل الشيكات'!$2:$2</definedName>
    <definedName name="RowTitleRegion1..I1">'سجل الشيكات'!$D$1</definedName>
    <definedName name="العنوان1">ملخص[[#Headers],[الفئة]]</definedName>
  </definedNames>
  <calcPr calcId="17102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<sst xmlns="http://schemas.openxmlformats.org/spreadsheetml/2006/main" count="33" uniqueCount="24">
  <si>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سجل الشيكات</t>
  </si>
  <si>
    <t>ملخص الإنفاق</t>
  </si>
  <si>
    <t>الفئة</t>
  </si>
  <si>
    <t>إيداع</t>
  </si>
  <si>
    <t>البقالة</t>
  </si>
  <si>
    <t>الترفيه</t>
  </si>
  <si>
    <t>المؤسسة التعليمية</t>
  </si>
  <si>
    <t>المرافق</t>
  </si>
  <si>
    <t>أخرى</t>
  </si>
  <si>
    <t>الإجمالي</t>
  </si>
  <si>
    <t>الموازنة الحالية</t>
  </si>
  <si>
    <t>شيك رقم</t>
  </si>
  <si>
    <t>بطاقة مدينة</t>
  </si>
  <si>
    <t>التاريخ</t>
  </si>
  <si>
    <t>الوصف</t>
  </si>
  <si>
    <t>الموازنة الأولية</t>
  </si>
  <si>
    <t>التسجيل المدرسي</t>
  </si>
  <si>
    <t>City Power &amp; Light</t>
  </si>
  <si>
    <t>مستلزمات المدرسة</t>
  </si>
  <si>
    <t>متجر البقالة</t>
  </si>
  <si>
    <t>فيديو Southridge</t>
  </si>
  <si>
    <t>السحب (-)</t>
  </si>
  <si>
    <t>الإيداع (+)</t>
  </si>
  <si>
    <t>الموازنة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</si>
</sst>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ر.س.‏&quot;\ #,##0.00_-"/>
    <numFmt numFmtId="165" formatCode="dd/mm/yy"/>
  </numFmts>
  <fonts count="19" x14ac:knownFonts="1">
    <font>
      <sz val="11"/>
      <color theme="3"/>
      <name val="Tahoma"/>
      <family val="2"/>
    </font>
    <font>
      <b/>
      <sz val="26"/>
      <color theme="3"/>
      <name val="Tahoma"/>
      <family val="2"/>
    </font>
    <font>
      <b/>
      <sz val="18"/>
      <color theme="2"/>
      <name val="Tahoma"/>
      <family val="2"/>
    </font>
    <font>
      <b/>
      <sz val="36"/>
      <color theme="2"/>
      <name val="Tahoma"/>
      <family val="2"/>
    </font>
    <font>
      <b/>
      <sz val="12"/>
      <color theme="2"/>
      <name val="Tahoma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 wrapText="1" indent="2"/>
    </xf>
    <xf numFmtId="0" fontId="1" fillId="3" borderId="0" applyNumberFormat="0" applyBorder="0" applyProtection="0">
      <alignment horizontal="left" vertical="center" readingOrder="2"/>
    </xf>
    <xf numFmtId="0" fontId="4" fillId="2" borderId="0" applyNumberFormat="0" applyProtection="0">
      <alignment horizontal="right" vertical="center" readingOrder="2"/>
    </xf>
    <xf numFmtId="0" fontId="2" fillId="2" borderId="1" applyNumberFormat="0" applyProtection="0">
      <alignment horizontal="left" vertical="center" indent="2" readingOrder="2"/>
    </xf>
    <xf numFmtId="0" fontId="7" fillId="2" borderId="0" applyNumberFormat="0" applyProtection="0">
      <alignment horizontal="right" vertical="center" indent="5"/>
    </xf>
    <xf numFmtId="164" fontId="5" fillId="0" borderId="0" applyFont="0" applyFill="0" applyBorder="0" applyProtection="0">
      <alignment horizontal="right" vertical="center" indent="5"/>
    </xf>
    <xf numFmtId="164" fontId="5" fillId="0" borderId="0" applyFont="0" applyFill="0" applyBorder="0" applyProtection="0">
      <alignment horizontal="right" vertical="center"/>
    </xf>
    <xf numFmtId="14" fontId="5" fillId="0" borderId="0" applyFont="0" applyFill="0" applyBorder="0">
      <alignment horizontal="right" vertical="center" indent="1"/>
    </xf>
    <xf numFmtId="0" fontId="6" fillId="3" borderId="0" applyNumberFormat="0" applyFill="0" applyBorder="0" applyProtection="0">
      <alignment horizontal="right" vertical="center"/>
    </xf>
    <xf numFmtId="0" fontId="9" fillId="2" borderId="0" applyNumberFormat="0" applyBorder="0" applyProtection="0">
      <alignment horizontal="left" wrapText="1" indent="2"/>
    </xf>
    <xf numFmtId="164" fontId="3" fillId="2" borderId="1" applyProtection="0">
      <alignment horizontal="right" vertical="center" readingOrder="2"/>
    </xf>
    <xf numFmtId="0" fontId="6" fillId="0" borderId="0" applyNumberFormat="0" applyFill="0" applyBorder="0">
      <alignment horizontal="right" vertical="center" indent="5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2" applyNumberFormat="0" applyAlignment="0" applyProtection="0"/>
    <xf numFmtId="0" fontId="17" fillId="8" borderId="3" applyNumberFormat="0" applyAlignment="0" applyProtection="0"/>
    <xf numFmtId="0" fontId="11" fillId="8" borderId="2" applyNumberFormat="0" applyAlignment="0" applyProtection="0"/>
    <xf numFmtId="0" fontId="15" fillId="0" borderId="4" applyNumberFormat="0" applyFill="0" applyAlignment="0" applyProtection="0"/>
    <xf numFmtId="0" fontId="12" fillId="9" borderId="5" applyNumberFormat="0" applyAlignment="0" applyProtection="0"/>
    <xf numFmtId="0" fontId="18" fillId="0" borderId="0" applyNumberFormat="0" applyFill="0" applyBorder="0" applyAlignment="0" applyProtection="0"/>
    <xf numFmtId="0" fontId="5" fillId="10" borderId="6" applyNumberFormat="0" applyFont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</cellStyleXfs>
  <cellXfs count="15">
    <xf numFmtId="0" fontId="0" fillId="0" borderId="0" xfId="0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 applyAlignment="1">
      <alignment horizontal="right" vertical="center" wrapText="1" indent="2" readingOrder="2"/>
    </xf>
    <xf numFmtId="0" fontId="6" fillId="0" borderId="0" xfId="8" applyFill="1" applyAlignment="1">
      <alignment horizontal="left" vertical="center" readingOrder="2"/>
    </xf>
    <xf numFmtId="0" fontId="6" fillId="0" borderId="0" xfId="11" applyFill="1" applyAlignment="1">
      <alignment horizontal="left" vertical="center" indent="5" readingOrder="2"/>
    </xf>
    <xf numFmtId="0" fontId="0" fillId="0" borderId="0" xfId="0" applyFont="1" applyFill="1" applyBorder="1" applyAlignment="1">
      <alignment horizontal="right" vertical="center" wrapText="1" indent="2" readingOrder="2"/>
    </xf>
    <xf numFmtId="0" fontId="7" fillId="2" borderId="0" xfId="4" applyAlignment="1">
      <alignment horizontal="left" vertical="center" indent="5" readingOrder="2"/>
    </xf>
    <xf numFmtId="164" fontId="0" fillId="0" borderId="0" xfId="6" applyFont="1" applyFill="1" applyBorder="1" applyAlignment="1">
      <alignment horizontal="left" vertical="center" readingOrder="2"/>
    </xf>
    <xf numFmtId="164" fontId="0" fillId="0" borderId="0" xfId="6" applyNumberFormat="1" applyFont="1" applyFill="1" applyBorder="1" applyAlignment="1">
      <alignment horizontal="left" vertical="center" readingOrder="2"/>
    </xf>
    <xf numFmtId="164" fontId="0" fillId="0" borderId="0" xfId="5" applyNumberFormat="1" applyFont="1" applyFill="1" applyBorder="1" applyAlignment="1">
      <alignment horizontal="left" vertical="center" indent="5" readingOrder="2"/>
    </xf>
    <xf numFmtId="165" fontId="0" fillId="0" borderId="0" xfId="7" applyNumberFormat="1" applyFont="1" applyFill="1" applyBorder="1" applyAlignment="1">
      <alignment horizontal="left" vertical="center" indent="1" readingOrder="2"/>
    </xf>
    <xf numFmtId="164" fontId="3" fillId="2" borderId="1" xfId="10" applyNumberFormat="1" applyAlignment="1">
      <alignment horizontal="left" vertical="center" readingOrder="2"/>
    </xf>
    <xf numFmtId="0" fontId="1" fillId="3" borderId="0" xfId="1" applyBorder="1" applyAlignment="1">
      <alignment horizontal="right" vertical="center" readingOrder="2"/>
    </xf>
    <xf numFmtId="0" fontId="4" fillId="2" borderId="0" xfId="2" applyNumberFormat="1" applyAlignment="1">
      <alignment horizontal="left" vertical="center" readingOrder="2"/>
    </xf>
    <xf numFmtId="0" fontId="2" fillId="2" borderId="1" xfId="3" applyAlignment="1">
      <alignment horizontal="right" vertical="center" indent="2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2" builtinId="3" customBuiltin="1"/>
    <cellStyle name="Comma [0]" xfId="13" builtinId="6" customBuiltin="1"/>
    <cellStyle name="Currency" xfId="6" builtinId="4" customBuiltin="1"/>
    <cellStyle name="Currency [0]" xfId="5" builtinId="7" customBuiltin="1"/>
    <cellStyle name="Explanatory Text" xfId="9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10" builtinId="25" customBuiltin="1"/>
    <cellStyle name="Warning Text" xfId="23" builtinId="11" customBuiltin="1"/>
    <cellStyle name="التاريخ" xfId="7"/>
    <cellStyle name="عنوان الموازنة" xfId="1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CheckRegister" defaultPivotStyle="PivotStyleLight16">
    <tableStyle name="ملخص سجل الشيكات" pivot="0" count="4">
      <tableStyleElement type="wholeTable" dxfId="9"/>
      <tableStyleElement type="headerRow" dxfId="8"/>
      <tableStyleElement type="firstRowStripe" dxfId="7"/>
      <tableStyleElement type="secondRowStripe" dxfId="6"/>
    </tableStyle>
    <tableStyle name="CheckRegister" pivot="0" count="3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تسجيل" displayName="التسجيل" ref="D2:J8">
  <tableColumns count="7">
    <tableColumn id="1" name="شيك رقم" totalsRowLabel="Totals"/>
    <tableColumn id="6" name="التاريخ"/>
    <tableColumn id="7" name="الوصف" totalsRowDxfId="1"/>
    <tableColumn id="2" name="الفئة" totalsRowDxfId="0"/>
    <tableColumn id="3" name="السحب (-)" totalsRowFunction="sum" dataCellStyle="Currency"/>
    <tableColumn id="4" name="الإيداع (+)" totalsRowFunction="sum" dataCellStyle="Currency"/>
    <tableColumn id="5" name="الموازنة" totalsRowFunction="custom" dataCellStyle="Currency [0]">
      <calculatedColumnFormula>IF(ISBLANK(التسجيل[[#This Row],[السحب (-)]]),J2+التسجيل[[#This Row],[الإيداع (+)]],J2-التسجيل[[#This Row],[السحب (-)]])</calculatedColumnFormula>
      <totalsRowFormula>التسجيل[[#Totals],[الإيداع (+)]]-التسجيل[[#Totals],[السحب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Summary="أدخل رقم التحقق والتاريخ والوصف والفئة ومبالغ السحب والإيداع في هذا الجدول. يتم حساب الموازنة تلقائياً"/>
    </ext>
  </extLst>
</table>
</file>

<file path=xl/tables/table2.xml><?xml version="1.0" encoding="utf-8"?>
<table xmlns="http://schemas.openxmlformats.org/spreadsheetml/2006/main" id="3" name="ملخص" displayName="ملخص" ref="B3:C9" totalsRowShown="0">
  <tableColumns count="2">
    <tableColumn id="1" name="الفئة"/>
    <tableColumn id="2" name="الإجمالي" dataCellStyle="Currency [0]">
      <calculatedColumnFormula>SUMIF(التسجيل[الفئة],"=" &amp;ملخص[[#This Row],[الفئة]],التسجيل[السحب (-)])</calculatedColumnFormula>
    </tableColumn>
  </tableColumns>
  <tableStyleInfo name="ملخص سجل الشيكات" showFirstColumn="0" showLastColumn="0" showRowStripes="0" showColumnStripes="0"/>
  <extLst>
    <ext xmlns:x14="http://schemas.microsoft.com/office/spreadsheetml/2009/9/main" uri="{504A1905-F514-4f6f-8877-14C23A59335A}">
      <x14:table altTextSummary="أدخل أصناف الفئة في هذا الجدول. يتم تحديث الإجمالي تلقائياً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9"/>
  <sheetViews>
    <sheetView showGridLines="0" rightToLeft="1" tabSelected="1" workbookViewId="0"/>
  </sheetViews>
  <sheetFormatPr defaultRowHeight="30" customHeight="1" x14ac:dyDescent="0.2"/>
  <cols>
    <col min="1" max="1" width="2.75" customWidth="1"/>
    <col min="2" max="2" width="19.75" style="1" customWidth="1"/>
    <col min="3" max="3" width="25.125" style="1" customWidth="1"/>
    <col min="4" max="4" width="15.25" customWidth="1"/>
    <col min="5" max="5" width="15.125" customWidth="1"/>
    <col min="6" max="6" width="30.75" customWidth="1"/>
    <col min="7" max="7" width="18.75" customWidth="1"/>
    <col min="8" max="8" width="14.875" customWidth="1"/>
    <col min="9" max="9" width="20.375" customWidth="1"/>
    <col min="10" max="10" width="28.625" customWidth="1"/>
    <col min="11" max="11" width="2.75" customWidth="1"/>
  </cols>
  <sheetData>
    <row r="1" spans="1:10" ht="54" customHeight="1" x14ac:dyDescent="0.2">
      <c r="A1" s="2"/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SUM(التسجيل[الإيداع (+)])-SUM(التسجيل[السحب (-)])</f>
        <v>1617</v>
      </c>
      <c r="J1" s="11"/>
    </row>
    <row r="2" spans="1:10" ht="33" customHeight="1" x14ac:dyDescent="0.2">
      <c r="A2" s="2"/>
      <c r="B2" s="14" t="s">
        <v>1</v>
      </c>
      <c r="C2" s="14"/>
      <c r="D2" s="2" t="s">
        <v>11</v>
      </c>
      <c r="E2" s="2" t="s">
        <v>13</v>
      </c>
      <c r="F2" s="2" t="s">
        <v>14</v>
      </c>
      <c r="G2" s="2" t="s">
        <v>2</v>
      </c>
      <c r="H2" s="3" t="s">
        <v>21</v>
      </c>
      <c r="I2" s="3" t="s">
        <v>22</v>
      </c>
      <c r="J2" s="4" t="s">
        <v>23</v>
      </c>
    </row>
    <row r="3" spans="1:10" ht="30" customHeight="1" x14ac:dyDescent="0.2">
      <c r="A3" s="2"/>
      <c r="B3" s="5" t="s">
        <v>2</v>
      </c>
      <c r="C3" s="6" t="s">
        <v>9</v>
      </c>
      <c r="D3" s="2"/>
      <c r="E3" s="10">
        <f ca="1">TODAY()</f>
        <v>43285</v>
      </c>
      <c r="F3" s="5" t="s">
        <v>15</v>
      </c>
      <c r="G3" s="5" t="s">
        <v>3</v>
      </c>
      <c r="H3" s="7"/>
      <c r="I3" s="8">
        <v>2000</v>
      </c>
      <c r="J3" s="9">
        <f>التسجيل[[#This Row],[الإيداع (+)]]</f>
        <v>2000</v>
      </c>
    </row>
    <row r="4" spans="1:10" ht="30" customHeight="1" x14ac:dyDescent="0.2">
      <c r="A4" s="2"/>
      <c r="B4" s="5" t="s">
        <v>3</v>
      </c>
      <c r="C4" s="9">
        <f>IFERROR(SUMIF(التسجيل[الفئة],"=" &amp;ملخص[[#This Row],[الفئة]],التسجيل[الإيداع (+)]),"")</f>
        <v>2000</v>
      </c>
      <c r="D4" s="2" t="s">
        <v>12</v>
      </c>
      <c r="E4" s="10">
        <f ca="1">TODAY()+10</f>
        <v>43295</v>
      </c>
      <c r="F4" s="5" t="s">
        <v>16</v>
      </c>
      <c r="G4" s="5" t="s">
        <v>6</v>
      </c>
      <c r="H4" s="8">
        <v>225</v>
      </c>
      <c r="I4" s="7"/>
      <c r="J4" s="9">
        <f>IF(ISBLANK(التسجيل[[#This Row],[السحب (-)]]),J3+التسجيل[[#This Row],[الإيداع (+)]],J3-التسجيل[[#This Row],[السحب (-)]])</f>
        <v>1775</v>
      </c>
    </row>
    <row r="5" spans="1:10" ht="30" customHeight="1" x14ac:dyDescent="0.2">
      <c r="A5" s="2"/>
      <c r="B5" s="5" t="s">
        <v>4</v>
      </c>
      <c r="C5" s="9">
        <f>IFERROR(SUMIF(التسجيل[الفئة],"=" &amp;ملخص[[#This Row],[الفئة]],التسجيل[السحب (-)]),"")</f>
        <v>40</v>
      </c>
      <c r="D5" s="2">
        <v>1001</v>
      </c>
      <c r="E5" s="10">
        <f ca="1">TODAY()+30</f>
        <v>43315</v>
      </c>
      <c r="F5" s="5" t="s">
        <v>17</v>
      </c>
      <c r="G5" s="5" t="s">
        <v>7</v>
      </c>
      <c r="H5" s="8">
        <v>73</v>
      </c>
      <c r="I5" s="7"/>
      <c r="J5" s="9">
        <f>IF(ISBLANK(التسجيل[[#This Row],[السحب (-)]]),J4+التسجيل[[#This Row],[الإيداع (+)]],J4-التسجيل[[#This Row],[السحب (-)]])</f>
        <v>1702</v>
      </c>
    </row>
    <row r="6" spans="1:10" ht="30" customHeight="1" x14ac:dyDescent="0.2">
      <c r="A6" s="2"/>
      <c r="B6" s="5" t="s">
        <v>5</v>
      </c>
      <c r="C6" s="9">
        <f>IFERROR(SUMIF(التسجيل[الفئة],"=" &amp;ملخص[[#This Row],[الفئة]],التسجيل[السحب (-)]),"")</f>
        <v>7</v>
      </c>
      <c r="D6" s="2" t="s">
        <v>12</v>
      </c>
      <c r="E6" s="10">
        <f ca="1">TODAY()+40</f>
        <v>43325</v>
      </c>
      <c r="F6" s="5" t="s">
        <v>18</v>
      </c>
      <c r="G6" s="5" t="s">
        <v>6</v>
      </c>
      <c r="H6" s="8">
        <v>38</v>
      </c>
      <c r="I6" s="7"/>
      <c r="J6" s="9">
        <f>IF(ISBLANK(التسجيل[[#This Row],[السحب (-)]]),J5+التسجيل[[#This Row],[الإيداع (+)]],J5-التسجيل[[#This Row],[السحب (-)]])</f>
        <v>1664</v>
      </c>
    </row>
    <row r="7" spans="1:10" ht="30" customHeight="1" x14ac:dyDescent="0.2">
      <c r="A7" s="2"/>
      <c r="B7" s="5" t="s">
        <v>6</v>
      </c>
      <c r="C7" s="9">
        <f>IFERROR(SUMIF(التسجيل[الفئة],"=" &amp;ملخص[[#This Row],[الفئة]],التسجيل[السحب (-)]),"")</f>
        <v>263</v>
      </c>
      <c r="D7" s="2">
        <v>1002</v>
      </c>
      <c r="E7" s="10">
        <f ca="1">TODAY()+55</f>
        <v>43340</v>
      </c>
      <c r="F7" s="5" t="s">
        <v>19</v>
      </c>
      <c r="G7" s="5" t="s">
        <v>4</v>
      </c>
      <c r="H7" s="8">
        <v>40</v>
      </c>
      <c r="I7" s="7"/>
      <c r="J7" s="9">
        <f>IF(ISBLANK(التسجيل[[#This Row],[السحب (-)]]),J6+التسجيل[[#This Row],[الإيداع (+)]],J6-التسجيل[[#This Row],[السحب (-)]])</f>
        <v>1624</v>
      </c>
    </row>
    <row r="8" spans="1:10" ht="30" customHeight="1" x14ac:dyDescent="0.2">
      <c r="A8" s="2"/>
      <c r="B8" s="5" t="s">
        <v>7</v>
      </c>
      <c r="C8" s="9">
        <f>IFERROR(SUMIF(التسجيل[الفئة],"=" &amp;ملخص[[#This Row],[الفئة]],التسجيل[السحب (-)]),"")</f>
        <v>73</v>
      </c>
      <c r="D8" s="2" t="s">
        <v>12</v>
      </c>
      <c r="E8" s="10">
        <f ca="1">TODAY()+65</f>
        <v>43350</v>
      </c>
      <c r="F8" s="5" t="s">
        <v>20</v>
      </c>
      <c r="G8" s="5" t="s">
        <v>5</v>
      </c>
      <c r="H8" s="8">
        <v>7</v>
      </c>
      <c r="I8" s="7"/>
      <c r="J8" s="9">
        <f>IF(ISBLANK(التسجيل[[#This Row],[السحب (-)]]),J7+التسجيل[[#This Row],[الإيداع (+)]],J7-التسجيل[[#This Row],[السحب (-)]])</f>
        <v>1617</v>
      </c>
    </row>
    <row r="9" spans="1:10" ht="30" customHeight="1" x14ac:dyDescent="0.2">
      <c r="A9" s="2"/>
      <c r="B9" s="5" t="s">
        <v>8</v>
      </c>
      <c r="C9" s="9">
        <f>IFERROR(SUMIFS(التسجيل[السحب (-)],التسجيل[الفئة],ملخص[[#This Row],[الفئة]])+SUMIFS(التسجيل[السحب (-)],التسجيل[الفئة],""),"")</f>
        <v>0</v>
      </c>
      <c r="D9" s="2"/>
      <c r="E9" s="2"/>
      <c r="F9" s="2"/>
      <c r="G9" s="2"/>
      <c r="H9" s="2"/>
      <c r="I9" s="2"/>
      <c r="J9" s="2"/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حدد عنصراً من القائمة. حدّد &quot;إلغاء&quot;، ثم اضغط على ALT+سهم لأسفل لفتح القائمة المنسدلة، ثم اضغط على مفتاح الإدخال ENTER للتحديد" sqref="G3:G8">
      <formula1>CategoryLookup</formula1>
    </dataValidation>
    <dataValidation allowBlank="1" showInputMessage="1" showErrorMessage="1" prompt="عنوان ورقة العمل هذه موجود في هذه الخلية" sqref="B1:C1"/>
    <dataValidation allowBlank="1" showInputMessage="1" showErrorMessage="1" prompt="توجد أصناف الفئات في هذا العمود تحت هذا العنوان" sqref="B3"/>
    <dataValidation allowBlank="1" showInputMessage="1" showErrorMessage="1" prompt="يتم تحديث إجماليات الفئات تلقائياً في هذا العمود أسفل هذا العنوان استناداً إلى الإدخالات الموجودة في جدول &quot;التسجيل&quot;" sqref="C3"/>
    <dataValidation allowBlank="1" showInputMessage="1" showErrorMessage="1" prompt="أدخل رقم الشيك في هذا العمود أسفل هذا العنوان" sqref="D2"/>
    <dataValidation allowBlank="1" showInputMessage="1" showErrorMessage="1" prompt="أدخل &quot;التاريخ&quot; في هذا العمود أسفل هذا العنوان" sqref="E2"/>
    <dataValidation allowBlank="1" showInputMessage="1" showErrorMessage="1" prompt="أدخل &quot;الوصف&quot; في هذا العمود أسفل هذا العنوان" sqref="F2"/>
    <dataValidation allowBlank="1" showInputMessage="1" showErrorMessage="1" prompt="يتم تحديث الموازنة الحالية تلقائياً في الخلية الموجودة على اليسار" sqref="D1:H1"/>
    <dataValidation allowBlank="1" showInputMessage="1" showErrorMessage="1" prompt="يتم تحديث الموازنة الحالية تلقائياً في هذه الخلية. يبدأ سجل الشيكات في الخلية D2" sqref="I1:J1"/>
    <dataValidation allowBlank="1" showInputMessage="1" showErrorMessage="1" prompt="حدد &quot;الفئة&quot; في هذا العمود أسفل هذا العنوان. اضغط على ALT+سهم لأسفل لفتح القائمة المنسدلة، واضغط على مفتاح الإدخال ENTER لإجراء تحديد. تستند قائمة الفئات إلى فئات &quot;ملخص الإنفاق&quot; على اليمين" sqref="G2"/>
    <dataValidation allowBlank="1" showInputMessage="1" showErrorMessage="1" prompt="أدخل مبلغ &quot;السحب&quot; في هذا العمود أسفل هذا العنوان" sqref="H2"/>
    <dataValidation allowBlank="1" showInputMessage="1" showErrorMessage="1" prompt="أدخل مبلغ &quot;الإيداع&quot; في هذا العمود أسفل هذا العنوان" sqref="I2"/>
    <dataValidation allowBlank="1" showInputMessage="1" showErrorMessage="1" prompt="يتم حساب الموازنة تلقائياً في هذا العمود أسفل هذا العنوان" sqref="J2"/>
    <dataValidation allowBlank="1" showInputMessage="1" showErrorMessage="1" prompt="قم بإنشاء &quot;سجل شيكات&quot; في ورقة العمل هذه" sqref="A1"/>
    <dataValidation allowBlank="1" showInputMessage="1" showErrorMessage="1" prompt="تعديل الفئات الجديدة أو إضافتها أدناه. عندما تتم إضافة إدخالات في سجل الشيكات على يسار هذه الفئة، يتم تحديث الإجماليات تلقائياً في هذا الملخص" sqref="B2:C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سجل الشيكات</vt:lpstr>
      <vt:lpstr>CategoryLookup</vt:lpstr>
      <vt:lpstr>ColumnTitle1</vt:lpstr>
      <vt:lpstr>'سجل الشيكات'!Print_Titles</vt:lpstr>
      <vt:lpstr>RowTitleRegion1..I1</vt:lpstr>
      <vt:lpstr>العنوان1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2018-07-04T02:33:18Z</dcterms:created>
  <dcterms:modified xsi:type="dcterms:W3CDTF">2018-07-04T02:33:18Z</dcterms:modified>
</cp:coreProperties>
</file>