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فف\Desktop\ar-SA\"/>
    </mc:Choice>
  </mc:AlternateContent>
  <bookViews>
    <workbookView xWindow="0" yWindow="600" windowWidth="28800" windowHeight="11760"/>
  </bookViews>
  <sheets>
    <sheet name="جدول الواجب" sheetId="1" r:id="rId1"/>
    <sheet name="تفاصيل الواجب" sheetId="3" r:id="rId2"/>
  </sheets>
  <definedNames>
    <definedName name="DateCheck">'جدول الواجب'!$C$3*IF('جدول الواجب'!$D$3="أسابيع",7,IF('جدول الواجب'!$D$3="أيام",1,30))</definedName>
    <definedName name="HighlightRule">IF('جدول الواجب'!$D$3="لا يوجد تمييز",FALSE,TRUE)</definedName>
    <definedName name="_xlnm.Print_Area" localSheetId="1">'تفاصيل الواجب'!$A:$H</definedName>
    <definedName name="_xlnm.Print_Titles" localSheetId="1">'تفاصيل الواجب'!$3:$3</definedName>
    <definedName name="_xlnm.Print_Titles" localSheetId="0">'جدول الواجب'!$5:$5</definedName>
    <definedName name="مقسم_طريقة_العرض_التقدم">#N/A</definedName>
    <definedName name="مقسم_طريقة_العرض_المادة_الدراسية">#N/A</definedName>
    <definedName name="مقسم_طريقة_العرض_الواجب">#N/A</definedName>
    <definedName name="مقسم_طريقة_العرض_تاريخ_البدء">#N/A</definedName>
    <definedName name="مقسم_طريقة_العرض_تاريخ_التسليم">#N/A</definedName>
  </definedNames>
  <calcPr calcId="162913"/>
  <pivotCaches>
    <pivotCache cacheId="1"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<sst xmlns="http://schemas.openxmlformats.org/spreadsheetml/2006/main" count="88" uniqueCount="42">
  <si>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جدول الواجب</t>
  </si>
  <si>
    <t xml:space="preserve">حدد معايير الواجبات اللازم تسليمها في: </t>
  </si>
  <si>
    <t>الواجب</t>
  </si>
  <si>
    <t>المشروع 1</t>
  </si>
  <si>
    <t>المشروع 2</t>
  </si>
  <si>
    <t>المشروع 3</t>
  </si>
  <si>
    <t>المشروع 4</t>
  </si>
  <si>
    <t>المشروع 5</t>
  </si>
  <si>
    <t>المشروع 6</t>
  </si>
  <si>
    <t>المشروع 7</t>
  </si>
  <si>
    <t>المشروع 8</t>
  </si>
  <si>
    <t>المشروع 9</t>
  </si>
  <si>
    <t>المشروع 10</t>
  </si>
  <si>
    <t>المشروع 11</t>
  </si>
  <si>
    <t>المشروع 12</t>
  </si>
  <si>
    <t>المادة الدراسية</t>
  </si>
  <si>
    <t>مساعدة طبية 1</t>
  </si>
  <si>
    <t>مساعدة طبية 2</t>
  </si>
  <si>
    <t>مساعدة طبية 3</t>
  </si>
  <si>
    <t>تفاصيل الواجب &gt;</t>
  </si>
  <si>
    <t>وسيلة إيضاح لشريط لون الاكتمال</t>
  </si>
  <si>
    <t>المعلم</t>
  </si>
  <si>
    <t>المعلم 1</t>
  </si>
  <si>
    <t>المعلم 2</t>
  </si>
  <si>
    <t>المعلم 3</t>
  </si>
  <si>
    <t>المعلم 4</t>
  </si>
  <si>
    <t>تاريخ البدء</t>
  </si>
  <si>
    <t>&gt; = 0%</t>
  </si>
  <si>
    <t>تاريخ التسليم</t>
  </si>
  <si>
    <t>&lt; 40% = &gt;</t>
  </si>
  <si>
    <t>التقدم</t>
  </si>
  <si>
    <t>النسبة المئوية</t>
  </si>
  <si>
    <t>تفاصيل الواجب</t>
  </si>
  <si>
    <t xml:space="preserve">لتحديث هذه البيانات، حدد خلية في PivotTable بدءاً من الخلية B3، وانتقل إلى علامة التبويب "تحليل"، ثم حدد "تحديث". توجد "مقسمات طريقة العرض" لتصفية المصروفات حسب "الواجبات" و"تاريخ البدء" و"المادة الدراسية" و"تاريخ التسليم" والنسبة المئوية لـ "التقدم" في الخلايا I3 وK3 وM3 وI13 وK13.
</t>
  </si>
  <si>
    <t xml:space="preserve">  </t>
  </si>
  <si>
    <t>يوجد "مقسم طريقة العرض" لتصفية بيانات الجدول استناداً إلى "الواجب" في هذه الخلية.</t>
  </si>
  <si>
    <t>يوجد "مقسم طريقة العرض" لتصفية بيانات الجدول استناداً إلى "تاريخ التسليم" في هذه الخلية.</t>
  </si>
  <si>
    <t>يوجد "مقسم طريقة العرض" لتصفية بيانات الجدول استناداً إلى "تاريخ البدء" في هذه الخلية.</t>
  </si>
  <si>
    <t>يوجد "مقسم طريقة العرض" لتصفية بيانات الجدول استناداً إلى النسبة المئوية لـ "التقدم" في هذه الخلية.</t>
  </si>
  <si>
    <t>&lt; جدول الواجب</t>
  </si>
  <si>
    <t>يوجد "مقسم طريقة العرض" لتصفية بيانات الجدول استناداً إلى "المادة الدراسية" في هذه الخلية.</t>
  </si>
  <si>
    <t>أيام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</si>
</sst>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4" x14ac:knownFonts="1">
    <font>
      <sz val="11"/>
      <color theme="1"/>
      <name val="Tahoma"/>
      <family val="2"/>
    </font>
    <font>
      <sz val="11"/>
      <color theme="1"/>
      <name val="Arial"/>
      <family val="2"/>
      <scheme val="minor"/>
    </font>
    <font>
      <sz val="18"/>
      <color theme="1"/>
      <name val="Arial"/>
      <family val="2"/>
      <scheme val="minor"/>
    </font>
    <font>
      <sz val="12"/>
      <color theme="1"/>
      <name val="Arial"/>
      <family val="2"/>
      <scheme val="minor"/>
    </font>
    <font>
      <u/>
      <sz val="11"/>
      <color theme="11"/>
      <name val="Arial"/>
      <family val="2"/>
      <scheme val="minor"/>
    </font>
    <font>
      <b/>
      <sz val="28"/>
      <color theme="1" tint="0.24994659260841701"/>
      <name val="Tahoma"/>
      <family val="2"/>
    </font>
    <font>
      <u/>
      <sz val="11"/>
      <color theme="10"/>
      <name val="Tahoma"/>
      <family val="2"/>
    </font>
    <font>
      <sz val="11"/>
      <color theme="1"/>
      <name val="Tahoma"/>
      <family val="2"/>
    </font>
    <font>
      <b/>
      <sz val="11"/>
      <color theme="1" tint="0.24994659260841701"/>
      <name val="Tahoma"/>
      <family val="2"/>
    </font>
    <font>
      <sz val="11"/>
      <color theme="1" tint="0.24994659260841701"/>
      <name val="Tahoma"/>
      <family val="2"/>
    </font>
    <font>
      <b/>
      <sz val="11"/>
      <color theme="1"/>
      <name val="Tahoma"/>
      <family val="2"/>
    </font>
    <font>
      <i/>
      <sz val="11"/>
      <color rgb="FF7F7F7F"/>
      <name val="Tahoma"/>
      <family val="2"/>
    </font>
    <font>
      <sz val="11"/>
      <color theme="0"/>
      <name val="Tahoma"/>
      <family val="2"/>
    </font>
    <font>
      <b/>
      <sz val="11"/>
      <color theme="3" tint="0.499984740745262"/>
      <name val="Tahoma"/>
      <family val="2"/>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right" vertical="center" readingOrder="2"/>
    </xf>
    <xf numFmtId="9" fontId="7" fillId="0" borderId="0" applyFill="0" applyBorder="0" applyProtection="0">
      <alignment readingOrder="2"/>
    </xf>
    <xf numFmtId="0" fontId="5" fillId="0" borderId="0" applyNumberFormat="0" applyBorder="0" applyAlignment="0" applyProtection="0"/>
    <xf numFmtId="0" fontId="13" fillId="2" borderId="1" applyNumberFormat="0" applyAlignment="0" applyProtection="0"/>
    <xf numFmtId="0" fontId="6" fillId="0" borderId="0" applyNumberFormat="0" applyBorder="0" applyAlignment="0" applyProtection="0">
      <alignment horizontal="left" vertical="center"/>
    </xf>
    <xf numFmtId="0" fontId="4"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8" fillId="0" borderId="0" applyNumberFormat="0" applyProtection="0">
      <alignment horizontal="center" vertical="center"/>
    </xf>
    <xf numFmtId="0" fontId="11" fillId="0" borderId="0" applyNumberFormat="0" applyBorder="0" applyAlignment="0" applyProtection="0"/>
    <xf numFmtId="0" fontId="7" fillId="4" borderId="0" applyNumberFormat="0" applyBorder="0" applyAlignment="0" applyProtection="0"/>
    <xf numFmtId="0" fontId="9" fillId="5" borderId="0" applyNumberFormat="0" applyBorder="0" applyAlignment="0" applyProtection="0"/>
    <xf numFmtId="0" fontId="7" fillId="6" borderId="0" applyNumberFormat="0" applyBorder="0" applyAlignment="0" applyProtection="0"/>
    <xf numFmtId="14" fontId="7" fillId="0" borderId="0">
      <alignment horizontal="right" vertical="center" readingOrder="2"/>
    </xf>
  </cellStyleXfs>
  <cellXfs count="37">
    <xf numFmtId="0" fontId="0" fillId="0" borderId="0" xfId="0">
      <alignment horizontal="right" vertical="center"/>
    </xf>
    <xf numFmtId="0" fontId="0" fillId="0" borderId="0" xfId="0" applyAlignment="1">
      <alignment horizontal="left" vertical="center" readingOrder="2"/>
    </xf>
    <xf numFmtId="0" fontId="0" fillId="0" borderId="0" xfId="0" applyAlignment="1">
      <alignment vertical="center" readingOrder="2"/>
    </xf>
    <xf numFmtId="0" fontId="7" fillId="0" borderId="0" xfId="0" applyFont="1" applyAlignment="1">
      <alignment horizontal="left" vertical="center" readingOrder="2"/>
    </xf>
    <xf numFmtId="0" fontId="7" fillId="6" borderId="0" xfId="14" applyNumberFormat="1" applyFont="1" applyAlignment="1">
      <alignment horizontal="center" vertical="center" readingOrder="2"/>
    </xf>
    <xf numFmtId="9" fontId="7" fillId="4" borderId="0" xfId="12" applyNumberFormat="1" applyFont="1" applyAlignment="1">
      <alignment horizontal="center" vertical="center" readingOrder="2"/>
    </xf>
    <xf numFmtId="9" fontId="9" fillId="5" borderId="0" xfId="13" applyNumberFormat="1" applyFont="1" applyAlignment="1">
      <alignment horizontal="center" vertical="center" readingOrder="2"/>
    </xf>
    <xf numFmtId="0" fontId="8" fillId="0" borderId="0" xfId="10" applyFont="1" applyAlignment="1">
      <alignment horizontal="right" vertical="center" readingOrder="2"/>
    </xf>
    <xf numFmtId="0" fontId="7" fillId="3" borderId="2" xfId="3" applyFont="1" applyFill="1" applyBorder="1" applyAlignment="1">
      <alignment horizontal="center" vertical="center" readingOrder="2"/>
    </xf>
    <xf numFmtId="0" fontId="10" fillId="0" borderId="0" xfId="0" applyNumberFormat="1" applyFont="1" applyBorder="1" applyAlignment="1">
      <alignment readingOrder="2"/>
    </xf>
    <xf numFmtId="0" fontId="7" fillId="0" borderId="0" xfId="0" applyNumberFormat="1" applyFont="1" applyAlignment="1">
      <alignment horizontal="left" vertical="center" readingOrder="2"/>
    </xf>
    <xf numFmtId="0" fontId="7" fillId="0" borderId="0" xfId="0" applyFont="1" applyFill="1" applyBorder="1" applyAlignment="1">
      <alignment horizontal="right" vertical="center" readingOrder="2"/>
    </xf>
    <xf numFmtId="0" fontId="7" fillId="0" borderId="0" xfId="0" applyNumberFormat="1" applyFont="1" applyFill="1" applyBorder="1" applyAlignment="1">
      <alignment horizontal="right" vertical="center" readingOrder="2"/>
    </xf>
    <xf numFmtId="0" fontId="7" fillId="0" borderId="0" xfId="0" applyFont="1" applyAlignment="1">
      <alignment vertical="center" readingOrder="2"/>
    </xf>
    <xf numFmtId="0" fontId="0" fillId="0" borderId="0" xfId="0" applyAlignment="1">
      <alignment horizontal="right" vertical="center" readingOrder="2"/>
    </xf>
    <xf numFmtId="0" fontId="5" fillId="0" borderId="0" xfId="2" applyFont="1" applyAlignment="1">
      <alignment horizontal="right" vertical="top" readingOrder="2"/>
    </xf>
    <xf numFmtId="0" fontId="7" fillId="0" borderId="0" xfId="0" applyFont="1" applyAlignment="1">
      <alignment horizontal="right" vertical="center" readingOrder="2"/>
    </xf>
    <xf numFmtId="14" fontId="7" fillId="0" borderId="0" xfId="0" applyNumberFormat="1" applyFont="1" applyAlignment="1">
      <alignment horizontal="right" vertical="center" readingOrder="2"/>
    </xf>
    <xf numFmtId="0" fontId="2" fillId="0" borderId="0" xfId="0" applyFont="1" applyAlignment="1">
      <alignment horizontal="right" vertical="center" readingOrder="2"/>
    </xf>
    <xf numFmtId="0" fontId="3" fillId="0" borderId="0" xfId="0" applyFont="1" applyAlignment="1">
      <alignment horizontal="right" vertical="center" readingOrder="2"/>
    </xf>
    <xf numFmtId="0" fontId="0" fillId="0" borderId="0" xfId="0" applyAlignment="1">
      <alignment horizontal="right" wrapText="1" readingOrder="2"/>
    </xf>
    <xf numFmtId="0" fontId="0" fillId="0" borderId="0" xfId="0" applyAlignment="1">
      <alignment horizontal="right" readingOrder="2"/>
    </xf>
    <xf numFmtId="9" fontId="7" fillId="0" borderId="0" xfId="1">
      <alignment readingOrder="2"/>
    </xf>
    <xf numFmtId="9" fontId="7" fillId="0" borderId="0" xfId="1" applyAlignment="1">
      <alignment horizontal="left" vertical="center" readingOrder="2"/>
    </xf>
    <xf numFmtId="0" fontId="0" fillId="0" borderId="0" xfId="0" applyAlignment="1">
      <alignment horizontal="right" vertical="center" wrapText="1" readingOrder="2"/>
    </xf>
    <xf numFmtId="14" fontId="0" fillId="0" borderId="0" xfId="0" applyNumberFormat="1" applyFont="1" applyAlignment="1">
      <alignment horizontal="center" vertical="center" wrapText="1" readingOrder="2"/>
    </xf>
    <xf numFmtId="9" fontId="0" fillId="0" borderId="0" xfId="0" applyNumberFormat="1" applyFont="1" applyAlignment="1">
      <alignment horizontal="center" vertical="center" wrapText="1" readingOrder="2"/>
    </xf>
    <xf numFmtId="0" fontId="6" fillId="0" borderId="0" xfId="4" applyAlignment="1">
      <alignment horizontal="left" vertical="center" readingOrder="2"/>
    </xf>
    <xf numFmtId="0" fontId="12" fillId="0" borderId="0" xfId="0" applyFont="1" applyAlignment="1">
      <alignment horizontal="center" vertical="center" readingOrder="2"/>
    </xf>
    <xf numFmtId="0" fontId="11" fillId="0" borderId="0" xfId="11" applyFont="1" applyAlignment="1">
      <alignment horizontal="right" vertical="top" wrapText="1" readingOrder="2"/>
    </xf>
    <xf numFmtId="0" fontId="5" fillId="0" borderId="0" xfId="2" applyFont="1" applyAlignment="1">
      <alignment horizontal="right" vertical="top" readingOrder="2"/>
    </xf>
    <xf numFmtId="0" fontId="8" fillId="0" borderId="0" xfId="10" applyNumberFormat="1" applyFont="1" applyAlignment="1">
      <alignment horizontal="center" vertical="center" readingOrder="2"/>
    </xf>
    <xf numFmtId="14" fontId="7" fillId="0" borderId="0" xfId="15">
      <alignment horizontal="right" vertical="center" readingOrder="2"/>
    </xf>
    <xf numFmtId="0" fontId="0" fillId="0" borderId="0" xfId="0" pivotButton="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wrapText="1"/>
    </xf>
  </cellXfs>
  <cellStyles count="16">
    <cellStyle name="40% - تمييز2" xfId="12" builtinId="35" customBuiltin="1"/>
    <cellStyle name="40% - تمييز4" xfId="14" builtinId="43" customBuiltin="1"/>
    <cellStyle name="Comma" xfId="6" builtinId="3" customBuiltin="1"/>
    <cellStyle name="Comma [0]" xfId="7" builtinId="6" customBuiltin="1"/>
    <cellStyle name="Currency" xfId="8" builtinId="4" customBuiltin="1"/>
    <cellStyle name="Currency [0]" xfId="9" builtinId="7" customBuiltin="1"/>
    <cellStyle name="Followed Hyperlink" xfId="5" builtinId="9" customBuiltin="1"/>
    <cellStyle name="Normal" xfId="0" builtinId="0" customBuiltin="1"/>
    <cellStyle name="Percent" xfId="1" builtinId="5" customBuiltin="1"/>
    <cellStyle name="ارتباط تشعبي" xfId="4" builtinId="8" customBuiltin="1"/>
    <cellStyle name="التاريخ" xfId="15"/>
    <cellStyle name="تمييز3" xfId="13" builtinId="37" customBuiltin="1"/>
    <cellStyle name="خلية تدقيق" xfId="3" builtinId="23" customBuiltin="1"/>
    <cellStyle name="عنوان" xfId="2" builtinId="15" customBuiltin="1"/>
    <cellStyle name="عنوان 1" xfId="10" builtinId="16" customBuiltin="1"/>
    <cellStyle name="نص توضيحي" xfId="11" builtinId="53" customBuiltin="1"/>
  </cellStyles>
  <dxfs count="435">
    <dxf>
      <font>
        <sz val="10"/>
      </font>
    </dxf>
    <dxf>
      <font>
        <name val="Tahoma"/>
        <family val="2"/>
        <scheme val="none"/>
      </font>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ill>
        <patternFill>
          <bgColor theme="7" tint="0.79998168889431442"/>
        </patternFill>
      </fill>
    </dxf>
    <dxf>
      <font>
        <b val="0"/>
        <i/>
        <color theme="1" tint="0.34998626667073579"/>
      </font>
    </dxf>
    <dxf>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13" formatCode="0%"/>
      <alignment horizontal="lef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alignment horizontal="right" vertical="center" textRotation="0" wrapText="1" indent="0" justifyLastLine="0" shrinkToFit="0" readingOrder="2"/>
    </dxf>
    <dxf>
      <alignment horizontal="right" vertical="center" textRotation="0" wrapText="1" indent="0" justifyLastLine="0" shrinkToFit="0" readingOrder="2"/>
    </dxf>
    <dxf>
      <font>
        <strike val="0"/>
        <outline val="0"/>
        <shadow val="0"/>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right" vertical="center" textRotation="0" wrapText="0" indent="0" justifyLastLine="0" shrinkToFit="0" readingOrder="2"/>
    </dxf>
    <dxf>
      <font>
        <strike val="0"/>
        <outline val="0"/>
        <shadow val="0"/>
        <vertAlign val="baseline"/>
        <name val="Tahoma"/>
        <family val="2"/>
        <scheme val="none"/>
      </font>
      <alignment horizontal="right" vertical="center" textRotation="0" indent="0" justifyLastLine="0" shrinkToFit="0" readingOrder="2"/>
    </dxf>
    <dxf>
      <font>
        <strike val="0"/>
        <outline val="0"/>
        <shadow val="0"/>
        <vertAlign val="baseline"/>
        <name val="Tahoma"/>
        <family val="2"/>
        <scheme val="none"/>
      </font>
      <alignment horizontal="right" vertical="center" textRotation="0" indent="0" justifyLastLine="0" shrinkToFit="0" readingOrder="2"/>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wrapText="1"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alignment horizontal="center" readingOrder="2"/>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center" textRotation="0" wrapText="0" indent="0" justifyLastLine="0" shrinkToFit="0" readingOrder="2"/>
      <border diagonalUp="0" diagonalDown="0" outline="0">
        <left/>
        <right/>
        <top/>
        <bottom/>
      </border>
      <protection locked="1" hidden="0"/>
    </dxf>
    <dxf>
      <font>
        <name val="Tahoma"/>
        <family val="2"/>
        <scheme val="none"/>
      </font>
    </dxf>
    <dxf>
      <font>
        <sz val="10"/>
      </font>
    </dxf>
    <dxf>
      <font>
        <color theme="2" tint="-4.9989318521683403E-2"/>
      </font>
      <fill>
        <patternFill>
          <bgColor theme="2" tint="-4.9989318521683403E-2"/>
        </patternFill>
      </fill>
    </dxf>
    <dxf>
      <fill>
        <patternFill>
          <fgColor theme="0" tint="-0.14996795556505021"/>
          <bgColor theme="0" tint="-0.14996795556505021"/>
        </patternFill>
      </fill>
    </dxf>
    <dxf>
      <font>
        <color theme="0"/>
      </font>
      <fill>
        <patternFill>
          <fgColor theme="1"/>
          <bgColor theme="1"/>
        </patternFill>
      </fill>
    </dxf>
    <dxf>
      <font>
        <color theme="0"/>
      </font>
      <fill>
        <patternFill>
          <fgColor theme="1"/>
          <bgColor theme="1"/>
        </patternFill>
      </fill>
    </dxf>
    <dxf>
      <font>
        <color auto="1"/>
      </font>
      <border>
        <top style="double">
          <color theme="1"/>
        </top>
      </border>
    </dxf>
    <dxf>
      <font>
        <color theme="0"/>
      </font>
      <fill>
        <patternFill>
          <fgColor theme="1"/>
          <bgColor theme="1" tint="0.24994659260841701"/>
        </patternFill>
      </fill>
    </dxf>
    <dxf>
      <font>
        <color theme="1"/>
      </font>
      <border>
        <bottom style="thin">
          <color theme="0" tint="-0.24994659260841701"/>
        </bottom>
        <horizontal style="thin">
          <color theme="0" tint="-0.24994659260841701"/>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border>
        <bottom style="thin">
          <color theme="0" tint="-0.24994659260841701"/>
        </bottom>
        <horizontal style="thin">
          <color theme="0" tint="-0.24994659260841701"/>
        </horizontal>
      </border>
    </dxf>
    <dxf>
      <font>
        <b val="0"/>
        <i val="0"/>
        <sz val="11"/>
        <color theme="0"/>
        <name val="Tahoma"/>
        <family val="2"/>
      </font>
      <fill>
        <patternFill>
          <bgColor theme="1" tint="0.24994659260841701"/>
        </patternFill>
      </fill>
    </dxf>
    <dxf>
      <font>
        <b val="0"/>
        <i val="0"/>
        <sz val="11"/>
        <color theme="0"/>
      </font>
      <fill>
        <patternFill>
          <bgColor theme="0"/>
        </patternFill>
      </fill>
    </dxf>
  </dxfs>
  <tableStyles count="3" defaultTableStyle="جدول الواجب" defaultPivotStyle="PivotStyleLight16">
    <tableStyle name="Assignment details Slicer" pivot="0" table="0" count="10">
      <tableStyleElement type="wholeTable" dxfId="434"/>
      <tableStyleElement type="headerRow" dxfId="433"/>
    </tableStyle>
    <tableStyle name="تفاصيل الواجب" table="0" count="11">
      <tableStyleElement type="wholeTable" dxfId="432"/>
      <tableStyleElement type="headerRow" dxfId="431"/>
      <tableStyleElement type="totalRow" dxfId="430"/>
      <tableStyleElement type="firstRowStripe" dxfId="429"/>
      <tableStyleElement type="firstColumnStripe" dxfId="428"/>
      <tableStyleElement type="firstSubtotalRow" dxfId="427"/>
      <tableStyleElement type="secondSubtotalRow" dxfId="426"/>
      <tableStyleElement type="firstRowSubheading" dxfId="425"/>
      <tableStyleElement type="secondRowSubheading" dxfId="424"/>
      <tableStyleElement type="pageFieldLabels" dxfId="423"/>
      <tableStyleElement type="pageFieldValues" dxfId="422"/>
    </tableStyle>
    <tableStyle name="جدول الواجب" pivot="0" count="6">
      <tableStyleElement type="wholeTable" dxfId="421"/>
      <tableStyleElement type="headerRow" dxfId="420"/>
      <tableStyleElement type="totalRow" dxfId="419"/>
      <tableStyleElement type="firstColumn" dxfId="418"/>
      <tableStyleElement type="lastColumn" dxfId="417"/>
      <tableStyleElement type="firstColumnStripe" dxfId="416"/>
    </tableStyle>
  </tableStyles>
  <colors>
    <mruColors>
      <color rgb="FFFFFFFF"/>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bgColor theme="7" tint="0.79998168889431442"/>
            </patternFill>
          </fill>
          <border>
            <left style="thin">
              <color theme="0"/>
            </left>
            <right style="thin">
              <color theme="0"/>
            </right>
            <top style="thin">
              <color theme="0"/>
            </top>
            <bottom style="thin">
              <color theme="0"/>
            </bottom>
          </border>
        </dxf>
        <dxf>
          <font>
            <b val="0"/>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7"/>
          </font>
          <fill>
            <patternFill>
              <bgColor theme="0" tint="-0.14996795556505021"/>
            </patternFill>
          </fill>
          <border>
            <left style="thin">
              <color theme="0"/>
            </left>
            <right style="thin">
              <color theme="0"/>
            </right>
            <top style="thin">
              <color theme="0"/>
            </top>
            <bottom style="thin">
              <color theme="0"/>
            </bottom>
          </border>
        </dxf>
        <dxf>
          <font>
            <b/>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0"/>
          </font>
          <fill>
            <patternFill>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fgColor rgb="FFFFFFFF"/>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rgb="FFFFFFFF"/>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SlicerStyleLight1">
        <x14:slicerStyle name="Assignment details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190425</xdr:colOff>
      <xdr:row>2</xdr:row>
      <xdr:rowOff>11100</xdr:rowOff>
    </xdr:from>
    <xdr:to>
      <xdr:col>9</xdr:col>
      <xdr:colOff>552375</xdr:colOff>
      <xdr:row>12</xdr:row>
      <xdr:rowOff>10125</xdr:rowOff>
    </xdr:to>
    <mc:AlternateContent xmlns:mc="http://schemas.openxmlformats.org/markup-compatibility/2006" xmlns:a14="http://schemas.microsoft.com/office/drawing/2010/main">
      <mc:Choice Requires="a14">
        <xdr:graphicFrame macro="">
          <xdr:nvGraphicFramePr>
            <xdr:cNvPr id="13" name="الواجب" descr="Slicer to filter PivotTable data based on Assignment"/>
            <xdr:cNvGraphicFramePr/>
          </xdr:nvGraphicFramePr>
          <xdr:xfrm>
            <a:off x="0" y="0"/>
            <a:ext cx="0" cy="0"/>
          </xdr:xfrm>
          <a:graphic>
            <a:graphicData uri="http://schemas.microsoft.com/office/drawing/2010/slicer">
              <sle:slicer xmlns:sle="http://schemas.microsoft.com/office/drawing/2010/slicer" name="الواجب"/>
            </a:graphicData>
          </a:graphic>
        </xdr:graphicFrame>
      </mc:Choice>
      <mc:Fallback xmlns="">
        <xdr:sp macro="" textlink="">
          <xdr:nvSpPr>
            <xdr:cNvPr id="0" name=""/>
            <xdr:cNvSpPr>
              <a:spLocks noTextEdit="1"/>
            </xdr:cNvSpPr>
          </xdr:nvSpPr>
          <xdr:spPr>
            <a:xfrm>
              <a:off x="11385365925" y="1116000"/>
              <a:ext cx="1371600" cy="2008800"/>
            </a:xfrm>
            <a:prstGeom prst="rect">
              <a:avLst/>
            </a:prstGeom>
            <a:solidFill>
              <a:prstClr val="white"/>
            </a:solidFill>
            <a:ln w="1">
              <a:solidFill>
                <a:prstClr val="green"/>
              </a:solidFill>
            </a:ln>
          </xdr:spPr>
          <xdr:txBody>
            <a:bodyPr vertOverflow="clip" horzOverflow="clip"/>
            <a:lstStyle/>
            <a:p>
              <a:r>
                <a:rPr lang="ar-SA" sz="1100"/>
                <a:t>يُظهر هذا الشكل مقسم طريقة عرض. ويتم اعتماد مقسمات طرق العرض في Excel 2010 أو الإصدارات اللاحقة.
إذا تم تعديل الشكل في إصدار سابق من Excel، أو إذا تم حفظ المصنف في Excel 2003 أو إصدار سابق، فيتعذر استخدام مقسم طريقة العرض.</a:t>
              </a:r>
            </a:p>
          </xdr:txBody>
        </xdr:sp>
      </mc:Fallback>
    </mc:AlternateContent>
    <xdr:clientData/>
  </xdr:twoCellAnchor>
  <xdr:twoCellAnchor editAs="oneCell">
    <xdr:from>
      <xdr:col>11</xdr:col>
      <xdr:colOff>427125</xdr:colOff>
      <xdr:row>2</xdr:row>
      <xdr:rowOff>11100</xdr:rowOff>
    </xdr:from>
    <xdr:to>
      <xdr:col>13</xdr:col>
      <xdr:colOff>179475</xdr:colOff>
      <xdr:row>12</xdr:row>
      <xdr:rowOff>10125</xdr:rowOff>
    </xdr:to>
    <mc:AlternateContent xmlns:mc="http://schemas.openxmlformats.org/markup-compatibility/2006" xmlns:a14="http://schemas.microsoft.com/office/drawing/2010/main">
      <mc:Choice Requires="a14">
        <xdr:graphicFrame macro="">
          <xdr:nvGraphicFramePr>
            <xdr:cNvPr id="14" name="المادة الدراسية" descr="Slicer to filter PivotTable data based on Course"/>
            <xdr:cNvGraphicFramePr/>
          </xdr:nvGraphicFramePr>
          <xdr:xfrm>
            <a:off x="0" y="0"/>
            <a:ext cx="0" cy="0"/>
          </xdr:xfrm>
          <a:graphic>
            <a:graphicData uri="http://schemas.microsoft.com/office/drawing/2010/slicer">
              <sle:slicer xmlns:sle="http://schemas.microsoft.com/office/drawing/2010/slicer" name="المادة الدراسية"/>
            </a:graphicData>
          </a:graphic>
        </xdr:graphicFrame>
      </mc:Choice>
      <mc:Fallback xmlns="">
        <xdr:sp macro="" textlink="">
          <xdr:nvSpPr>
            <xdr:cNvPr id="0" name=""/>
            <xdr:cNvSpPr>
              <a:spLocks noTextEdit="1"/>
            </xdr:cNvSpPr>
          </xdr:nvSpPr>
          <xdr:spPr>
            <a:xfrm>
              <a:off x="11382500325" y="1116000"/>
              <a:ext cx="1371600" cy="2008800"/>
            </a:xfrm>
            <a:prstGeom prst="rect">
              <a:avLst/>
            </a:prstGeom>
            <a:solidFill>
              <a:prstClr val="white"/>
            </a:solidFill>
            <a:ln w="1">
              <a:solidFill>
                <a:prstClr val="green"/>
              </a:solidFill>
            </a:ln>
          </xdr:spPr>
          <xdr:txBody>
            <a:bodyPr vertOverflow="clip" horzOverflow="clip"/>
            <a:lstStyle/>
            <a:p>
              <a:r>
                <a:rPr lang="ar-SA" sz="1100"/>
                <a:t>يُظهر هذا الشكل مقسم طريقة عرض. ويتم اعتماد مقسمات طرق العرض في Excel 2010 أو الإصدارات اللاحقة.
إذا تم تعديل الشكل في إصدار سابق من Excel، أو إذا تم حفظ المصنف في Excel 2003 أو إصدار سابق، فيتعذر استخدام مقسم طريقة العرض.</a:t>
              </a:r>
            </a:p>
          </xdr:txBody>
        </xdr:sp>
      </mc:Fallback>
    </mc:AlternateContent>
    <xdr:clientData/>
  </xdr:twoCellAnchor>
  <xdr:twoCellAnchor editAs="oneCell">
    <xdr:from>
      <xdr:col>9</xdr:col>
      <xdr:colOff>595575</xdr:colOff>
      <xdr:row>2</xdr:row>
      <xdr:rowOff>11100</xdr:rowOff>
    </xdr:from>
    <xdr:to>
      <xdr:col>11</xdr:col>
      <xdr:colOff>347925</xdr:colOff>
      <xdr:row>12</xdr:row>
      <xdr:rowOff>10125</xdr:rowOff>
    </xdr:to>
    <mc:AlternateContent xmlns:mc="http://schemas.openxmlformats.org/markup-compatibility/2006" xmlns:a14="http://schemas.microsoft.com/office/drawing/2010/main">
      <mc:Choice Requires="a14">
        <xdr:graphicFrame macro="">
          <xdr:nvGraphicFramePr>
            <xdr:cNvPr id="15" name="تاريخ البدء" descr="Slicer to filter PivotTable data based on Start on date"/>
            <xdr:cNvGraphicFramePr/>
          </xdr:nvGraphicFramePr>
          <xdr:xfrm>
            <a:off x="0" y="0"/>
            <a:ext cx="0" cy="0"/>
          </xdr:xfrm>
          <a:graphic>
            <a:graphicData uri="http://schemas.microsoft.com/office/drawing/2010/slicer">
              <sle:slicer xmlns:sle="http://schemas.microsoft.com/office/drawing/2010/slicer" name="تاريخ البدء"/>
            </a:graphicData>
          </a:graphic>
        </xdr:graphicFrame>
      </mc:Choice>
      <mc:Fallback xmlns="">
        <xdr:sp macro="" textlink="">
          <xdr:nvSpPr>
            <xdr:cNvPr id="0" name=""/>
            <xdr:cNvSpPr>
              <a:spLocks noTextEdit="1"/>
            </xdr:cNvSpPr>
          </xdr:nvSpPr>
          <xdr:spPr>
            <a:xfrm>
              <a:off x="11383951125" y="1116000"/>
              <a:ext cx="1371600" cy="2008800"/>
            </a:xfrm>
            <a:prstGeom prst="rect">
              <a:avLst/>
            </a:prstGeom>
            <a:solidFill>
              <a:prstClr val="white"/>
            </a:solidFill>
            <a:ln w="1">
              <a:solidFill>
                <a:prstClr val="green"/>
              </a:solidFill>
            </a:ln>
          </xdr:spPr>
          <xdr:txBody>
            <a:bodyPr vertOverflow="clip" horzOverflow="clip"/>
            <a:lstStyle/>
            <a:p>
              <a:r>
                <a:rPr lang="ar-SA" sz="1100"/>
                <a:t>يُظهر هذا الشكل مقسم طريقة عرض. ويتم اعتماد مقسمات طرق العرض في Excel 2010 أو الإصدارات اللاحقة.
إذا تم تعديل الشكل في إصدار سابق من Excel، أو إذا تم حفظ المصنف في Excel 2003 أو إصدار سابق، فيتعذر استخدام مقسم طريقة العرض.</a:t>
              </a:r>
            </a:p>
          </xdr:txBody>
        </xdr:sp>
      </mc:Fallback>
    </mc:AlternateContent>
    <xdr:clientData/>
  </xdr:twoCellAnchor>
  <xdr:twoCellAnchor editAs="oneCell">
    <xdr:from>
      <xdr:col>7</xdr:col>
      <xdr:colOff>190425</xdr:colOff>
      <xdr:row>12</xdr:row>
      <xdr:rowOff>190125</xdr:rowOff>
    </xdr:from>
    <xdr:to>
      <xdr:col>9</xdr:col>
      <xdr:colOff>552375</xdr:colOff>
      <xdr:row>19</xdr:row>
      <xdr:rowOff>103425</xdr:rowOff>
    </xdr:to>
    <mc:AlternateContent xmlns:mc="http://schemas.openxmlformats.org/markup-compatibility/2006" xmlns:a14="http://schemas.microsoft.com/office/drawing/2010/main">
      <mc:Choice Requires="a14">
        <xdr:graphicFrame macro="">
          <xdr:nvGraphicFramePr>
            <xdr:cNvPr id="16" name="تاريخ التسليم" descr="Slicer to filter PivotTable data based on Due date"/>
            <xdr:cNvGraphicFramePr/>
          </xdr:nvGraphicFramePr>
          <xdr:xfrm>
            <a:off x="0" y="0"/>
            <a:ext cx="0" cy="0"/>
          </xdr:xfrm>
          <a:graphic>
            <a:graphicData uri="http://schemas.microsoft.com/office/drawing/2010/slicer">
              <sle:slicer xmlns:sle="http://schemas.microsoft.com/office/drawing/2010/slicer" name="تاريخ التسليم"/>
            </a:graphicData>
          </a:graphic>
        </xdr:graphicFrame>
      </mc:Choice>
      <mc:Fallback xmlns="">
        <xdr:sp macro="" textlink="">
          <xdr:nvSpPr>
            <xdr:cNvPr id="0" name=""/>
            <xdr:cNvSpPr>
              <a:spLocks noTextEdit="1"/>
            </xdr:cNvSpPr>
          </xdr:nvSpPr>
          <xdr:spPr>
            <a:xfrm>
              <a:off x="11385365925" y="3304800"/>
              <a:ext cx="1371600" cy="2008800"/>
            </a:xfrm>
            <a:prstGeom prst="rect">
              <a:avLst/>
            </a:prstGeom>
            <a:solidFill>
              <a:prstClr val="white"/>
            </a:solidFill>
            <a:ln w="1">
              <a:solidFill>
                <a:prstClr val="green"/>
              </a:solidFill>
            </a:ln>
          </xdr:spPr>
          <xdr:txBody>
            <a:bodyPr vertOverflow="clip" horzOverflow="clip"/>
            <a:lstStyle/>
            <a:p>
              <a:r>
                <a:rPr lang="ar-SA" sz="1100"/>
                <a:t>يُظهر هذا الشكل مقسم طريقة عرض. ويتم اعتماد مقسمات طرق العرض في Excel 2010 أو الإصدارات اللاحقة.
إذا تم تعديل الشكل في إصدار سابق من Excel، أو إذا تم حفظ المصنف في Excel 2003 أو إصدار سابق، فيتعذر استخدام مقسم طريقة العرض.</a:t>
              </a:r>
            </a:p>
          </xdr:txBody>
        </xdr:sp>
      </mc:Fallback>
    </mc:AlternateContent>
    <xdr:clientData/>
  </xdr:twoCellAnchor>
  <xdr:twoCellAnchor editAs="oneCell">
    <xdr:from>
      <xdr:col>9</xdr:col>
      <xdr:colOff>606375</xdr:colOff>
      <xdr:row>12</xdr:row>
      <xdr:rowOff>190125</xdr:rowOff>
    </xdr:from>
    <xdr:to>
      <xdr:col>11</xdr:col>
      <xdr:colOff>358725</xdr:colOff>
      <xdr:row>19</xdr:row>
      <xdr:rowOff>103425</xdr:rowOff>
    </xdr:to>
    <mc:AlternateContent xmlns:mc="http://schemas.openxmlformats.org/markup-compatibility/2006" xmlns:a14="http://schemas.microsoft.com/office/drawing/2010/main">
      <mc:Choice Requires="a14">
        <xdr:graphicFrame macro="">
          <xdr:nvGraphicFramePr>
            <xdr:cNvPr id="17" name="التقدم" descr="Slicer to filter PivotTable data based on Progress percentage"/>
            <xdr:cNvGraphicFramePr/>
          </xdr:nvGraphicFramePr>
          <xdr:xfrm>
            <a:off x="0" y="0"/>
            <a:ext cx="0" cy="0"/>
          </xdr:xfrm>
          <a:graphic>
            <a:graphicData uri="http://schemas.microsoft.com/office/drawing/2010/slicer">
              <sle:slicer xmlns:sle="http://schemas.microsoft.com/office/drawing/2010/slicer" name="التقدم"/>
            </a:graphicData>
          </a:graphic>
        </xdr:graphicFrame>
      </mc:Choice>
      <mc:Fallback xmlns="">
        <xdr:sp macro="" textlink="">
          <xdr:nvSpPr>
            <xdr:cNvPr id="0" name=""/>
            <xdr:cNvSpPr>
              <a:spLocks noTextEdit="1"/>
            </xdr:cNvSpPr>
          </xdr:nvSpPr>
          <xdr:spPr>
            <a:xfrm>
              <a:off x="11383940325" y="3304800"/>
              <a:ext cx="1371600" cy="2008800"/>
            </a:xfrm>
            <a:prstGeom prst="rect">
              <a:avLst/>
            </a:prstGeom>
            <a:solidFill>
              <a:prstClr val="white"/>
            </a:solidFill>
            <a:ln w="1">
              <a:solidFill>
                <a:prstClr val="green"/>
              </a:solidFill>
            </a:ln>
          </xdr:spPr>
          <xdr:txBody>
            <a:bodyPr vertOverflow="clip" horzOverflow="clip"/>
            <a:lstStyle/>
            <a:p>
              <a:r>
                <a:rPr lang="ar-SA" sz="1100"/>
                <a:t>يُظهر هذا الشكل مقسم طريقة عرض. ويتم اعتماد مقسمات طرق العرض في Excel 2010 أو الإصدارات اللاحقة.
إذا تم تعديل الشكل في إصدار سابق من Excel، أو إذا تم حفظ المصنف في Excel 2003 أو إصدار سابق، فيتعذر استخدام مقسم طريقة العرض.</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فف" refreshedDate="43207.204422800925" createdVersion="6" refreshedVersion="6" minRefreshableVersion="3" recordCount="12">
  <cacheSource type="worksheet">
    <worksheetSource name="الواجبات"/>
  </cacheSource>
  <cacheFields count="7">
    <cacheField name="الواجب" numFmtId="0">
      <sharedItems count="12">
        <s v="المشروع 1"/>
        <s v="المشروع 2"/>
        <s v="المشروع 3"/>
        <s v="المشروع 4"/>
        <s v="المشروع 5"/>
        <s v="المشروع 6"/>
        <s v="المشروع 7"/>
        <s v="المشروع 8"/>
        <s v="المشروع 9"/>
        <s v="المشروع 10"/>
        <s v="المشروع 11"/>
        <s v="المشروع 12"/>
      </sharedItems>
    </cacheField>
    <cacheField name="المادة الدراسية" numFmtId="0">
      <sharedItems count="3">
        <s v="مساعدة طبية 1"/>
        <s v="مساعدة طبية 2"/>
        <s v="مساعدة طبية 3"/>
      </sharedItems>
    </cacheField>
    <cacheField name="المعلم" numFmtId="0">
      <sharedItems count="4">
        <s v="المعلم 1"/>
        <s v="المعلم 2"/>
        <s v="المعلم 3"/>
        <s v="المعلم 4"/>
      </sharedItems>
    </cacheField>
    <cacheField name="تاريخ البدء" numFmtId="14">
      <sharedItems containsSemiMixedTypes="0" containsNonDate="0" containsDate="1" containsString="0" minDate="2018-02-15T00:00:00" maxDate="2018-04-08T00:00:00" count="22">
        <d v="2018-03-18T00:00:00"/>
        <d v="2018-03-28T00:00:00"/>
        <d v="2018-04-02T00:00:00"/>
        <d v="2018-02-16T00:00:00"/>
        <d v="2018-03-23T00:00:00"/>
        <d v="2018-03-14T00:00:00"/>
        <d v="2018-03-26T00:00:00"/>
        <d v="2018-04-07T00:00:00"/>
        <d v="2018-02-26T00:00:00"/>
        <d v="2018-04-04T00:00:00"/>
        <d v="2018-03-20T00:00:00"/>
        <d v="2018-03-19T00:00:00" u="1"/>
        <d v="2018-04-03T00:00:00" u="1"/>
        <d v="2018-03-17T00:00:00" u="1"/>
        <d v="2018-03-22T00:00:00" u="1"/>
        <d v="2018-04-01T00:00:00" u="1"/>
        <d v="2018-03-27T00:00:00" u="1"/>
        <d v="2018-02-15T00:00:00" u="1"/>
        <d v="2018-04-06T00:00:00" u="1"/>
        <d v="2018-03-13T00:00:00" u="1"/>
        <d v="2018-03-25T00:00:00" u="1"/>
        <d v="2018-02-25T00:00:00" u="1"/>
      </sharedItems>
    </cacheField>
    <cacheField name="تاريخ التسليم" numFmtId="14">
      <sharedItems containsSemiMixedTypes="0" containsNonDate="0" containsDate="1" containsString="0" minDate="2018-05-04T00:00:00" maxDate="2018-07-07T00:00:00" count="22">
        <d v="2018-05-17T00:00:00"/>
        <d v="2018-06-16T00:00:00"/>
        <d v="2018-05-29T00:00:00"/>
        <d v="2018-05-27T00:00:00"/>
        <d v="2018-05-07T00:00:00"/>
        <d v="2018-07-06T00:00:00"/>
        <d v="2018-05-11T00:00:00"/>
        <d v="2018-06-06T00:00:00"/>
        <d v="2018-05-05T00:00:00"/>
        <d v="2018-06-11T00:00:00"/>
        <d v="2018-05-31T00:00:00"/>
        <d v="2018-06-10T00:00:00" u="1"/>
        <d v="2018-05-10T00:00:00" u="1"/>
        <d v="2018-06-15T00:00:00" u="1"/>
        <d v="2018-05-06T00:00:00" u="1"/>
        <d v="2018-05-30T00:00:00" u="1"/>
        <d v="2018-05-04T00:00:00" u="1"/>
        <d v="2018-05-16T00:00:00" u="1"/>
        <d v="2018-05-28T00:00:00" u="1"/>
        <d v="2018-07-05T00:00:00" u="1"/>
        <d v="2018-05-26T00:00:00" u="1"/>
        <d v="2018-06-05T00:00:00" u="1"/>
      </sharedItems>
    </cacheField>
    <cacheField name="التقدم" numFmtId="9">
      <sharedItems containsSemiMixedTypes="0" containsString="0" containsNumber="1" minValue="0.1" maxValue="1" count="11">
        <n v="1"/>
        <n v="0.1"/>
        <n v="0.8"/>
        <n v="0.2"/>
        <n v="0.5"/>
        <n v="0.3"/>
        <n v="0.35"/>
        <n v="0.4"/>
        <n v="0.75"/>
        <n v="0.55000000000000004"/>
        <n v="0.6"/>
      </sharedItems>
    </cacheField>
    <cacheField name="النسبة المئوية" numFmtId="9">
      <sharedItems containsSemiMixedTypes="0" containsString="0" containsNumber="1" minValue="0.1"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AssignmentsPivotTable" cacheId="1"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22">
        <item m="1" x="17"/>
        <item m="1" x="21"/>
        <item m="1" x="19"/>
        <item m="1" x="13"/>
        <item m="1" x="11"/>
        <item m="1" x="14"/>
        <item m="1" x="20"/>
        <item m="1" x="16"/>
        <item m="1" x="15"/>
        <item m="1" x="12"/>
        <item m="1" x="18"/>
        <item x="0"/>
        <item x="1"/>
        <item x="2"/>
        <item x="3"/>
        <item x="4"/>
        <item x="5"/>
        <item x="6"/>
        <item x="7"/>
        <item x="8"/>
        <item x="9"/>
        <item x="10"/>
      </items>
    </pivotField>
    <pivotField axis="axisRow" compact="0" numFmtId="14" outline="0" showAll="0" defaultSubtotal="0">
      <items count="22">
        <item m="1" x="16"/>
        <item m="1" x="14"/>
        <item m="1" x="12"/>
        <item m="1" x="17"/>
        <item m="1" x="20"/>
        <item m="1" x="18"/>
        <item m="1" x="15"/>
        <item m="1" x="21"/>
        <item m="1" x="11"/>
        <item m="1" x="13"/>
        <item m="1" x="19"/>
        <item x="0"/>
        <item x="1"/>
        <item x="2"/>
        <item x="3"/>
        <item x="4"/>
        <item x="5"/>
        <item x="6"/>
        <item x="7"/>
        <item x="8"/>
        <item x="9"/>
        <item x="10"/>
      </items>
    </pivotField>
    <pivotField axis="axisRow" compact="0" numFmtId="9" outline="0" showAll="0" defaultSubtotal="0">
      <items count="11">
        <item x="1"/>
        <item x="3"/>
        <item x="5"/>
        <item x="6"/>
        <item x="7"/>
        <item x="4"/>
        <item x="9"/>
        <item x="10"/>
        <item x="8"/>
        <item x="2"/>
        <item x="0"/>
      </items>
    </pivotField>
    <pivotField compact="0" numFmtId="9" outline="0" showAll="0" defaultSubtotal="0"/>
  </pivotFields>
  <rowFields count="6">
    <field x="2"/>
    <field x="1"/>
    <field x="0"/>
    <field x="3"/>
    <field x="4"/>
    <field x="5"/>
  </rowFields>
  <rowItems count="12">
    <i>
      <x/>
      <x/>
      <x/>
      <x v="11"/>
      <x v="11"/>
      <x v="10"/>
    </i>
    <i r="2">
      <x v="7"/>
      <x v="15"/>
      <x v="15"/>
      <x v="5"/>
    </i>
    <i r="2">
      <x v="11"/>
      <x v="18"/>
      <x v="19"/>
      <x v="8"/>
    </i>
    <i r="1">
      <x v="2"/>
      <x v="3"/>
      <x v="21"/>
      <x v="21"/>
      <x v="7"/>
    </i>
    <i>
      <x v="1"/>
      <x/>
      <x v="4"/>
      <x v="12"/>
      <x v="12"/>
      <x/>
    </i>
    <i r="2">
      <x v="5"/>
      <x v="13"/>
      <x v="13"/>
      <x v="9"/>
    </i>
    <i r="2">
      <x v="8"/>
      <x v="16"/>
      <x v="16"/>
      <x v="2"/>
    </i>
    <i>
      <x v="2"/>
      <x/>
      <x v="6"/>
      <x v="14"/>
      <x v="14"/>
      <x v="1"/>
    </i>
    <i r="2">
      <x v="9"/>
      <x v="17"/>
      <x v="17"/>
      <x v="3"/>
    </i>
    <i r="1">
      <x v="1"/>
      <x v="2"/>
      <x v="20"/>
      <x v="20"/>
      <x v="6"/>
    </i>
    <i>
      <x v="3"/>
      <x/>
      <x v="10"/>
      <x v="18"/>
      <x v="18"/>
      <x v="4"/>
    </i>
    <i r="1">
      <x v="1"/>
      <x v="1"/>
      <x v="19"/>
      <x v="12"/>
      <x v="5"/>
    </i>
  </rowItems>
  <colItems count="1">
    <i/>
  </colItems>
  <formats count="203">
    <format dxfId="414">
      <pivotArea type="all" dataOnly="0" outline="0" fieldPosition="0"/>
    </format>
    <format>
      <pivotArea type="all" dataOnly="0" outline="0" fieldPosition="0"/>
    </format>
    <format>
      <pivotArea type="all" dataOnly="0" outline="0" fieldPosition="0"/>
    </format>
    <format dxfId="413">
      <pivotArea type="all" dataOnly="0" outline="0" fieldPosition="0"/>
    </format>
    <format dxfId="412">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411">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410">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409">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408">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407">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406">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405">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404">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403">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402">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401">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 dxfId="400">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399">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398">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397">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396">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395">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394">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393">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392">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391">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390">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389">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 dxfId="388">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387">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386">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385">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384">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383">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382">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381">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380">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379">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378">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377">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 dxfId="376">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375">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374">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373">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372">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371">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370">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369">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368">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367">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366">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365">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364">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363">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362">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361">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360">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359">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358">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357">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356">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355">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354">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353">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352">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351">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350">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349">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348">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347">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346">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345">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344">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343">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342">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341">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340">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339">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338">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337">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336">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335">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334">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333">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332">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331">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330">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329">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328">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327">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326">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325">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324">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323">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322">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321">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320">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319">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318">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317">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316">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315">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314">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313">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312">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311">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310">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309">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308">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307">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306">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305">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304">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303">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302">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301">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300">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299">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298">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297">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296">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295">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294">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293">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292">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291">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290">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289">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288">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287">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286">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285">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284">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283">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282">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281">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280">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279">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278">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277">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276">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275">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274">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273">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272">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271">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270">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269">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 dxfId="268">
      <pivotArea type="all" dataOnly="0" outline="0" fieldPosition="0"/>
    </format>
    <format dxfId="267">
      <pivotArea field="2" type="button" dataOnly="0" labelOnly="1" outline="0" axis="axisRow" fieldPosition="0"/>
    </format>
    <format dxfId="266">
      <pivotArea field="1" type="button" dataOnly="0" labelOnly="1" outline="0" axis="axisRow" fieldPosition="1"/>
    </format>
    <format dxfId="265">
      <pivotArea field="0" type="button" dataOnly="0" labelOnly="1" outline="0" axis="axisRow" fieldPosition="2"/>
    </format>
    <format dxfId="264">
      <pivotArea field="3" type="button" dataOnly="0" labelOnly="1" outline="0" axis="axisRow" fieldPosition="3"/>
    </format>
    <format dxfId="263">
      <pivotArea field="4" type="button" dataOnly="0" labelOnly="1" outline="0" axis="axisRow" fieldPosition="4"/>
    </format>
    <format dxfId="262">
      <pivotArea field="5" type="button" dataOnly="0" labelOnly="1" outline="0" axis="axisRow" fieldPosition="5"/>
    </format>
    <format dxfId="261">
      <pivotArea dataOnly="0" labelOnly="1" outline="0" fieldPosition="0">
        <references count="1">
          <reference field="2" count="0"/>
        </references>
      </pivotArea>
    </format>
    <format dxfId="260">
      <pivotArea dataOnly="0" labelOnly="1" outline="0" fieldPosition="0">
        <references count="2">
          <reference field="1" count="2">
            <x v="0"/>
            <x v="2"/>
          </reference>
          <reference field="2" count="1" selected="0">
            <x v="0"/>
          </reference>
        </references>
      </pivotArea>
    </format>
    <format dxfId="259">
      <pivotArea dataOnly="0" labelOnly="1" outline="0" fieldPosition="0">
        <references count="2">
          <reference field="1" count="1">
            <x v="0"/>
          </reference>
          <reference field="2" count="1" selected="0">
            <x v="1"/>
          </reference>
        </references>
      </pivotArea>
    </format>
    <format dxfId="258">
      <pivotArea dataOnly="0" labelOnly="1" outline="0" fieldPosition="0">
        <references count="2">
          <reference field="1" count="1">
            <x v="1"/>
          </reference>
          <reference field="2" count="1" selected="0">
            <x v="2"/>
          </reference>
        </references>
      </pivotArea>
    </format>
    <format dxfId="257">
      <pivotArea dataOnly="0" labelOnly="1" outline="0" fieldPosition="0">
        <references count="2">
          <reference field="1" count="2">
            <x v="0"/>
            <x v="1"/>
          </reference>
          <reference field="2" count="1" selected="0">
            <x v="3"/>
          </reference>
        </references>
      </pivotArea>
    </format>
    <format dxfId="256">
      <pivotArea dataOnly="0" labelOnly="1" outline="0" fieldPosition="0">
        <references count="3">
          <reference field="0" count="3">
            <x v="0"/>
            <x v="7"/>
            <x v="11"/>
          </reference>
          <reference field="1" count="1" selected="0">
            <x v="0"/>
          </reference>
          <reference field="2" count="1" selected="0">
            <x v="0"/>
          </reference>
        </references>
      </pivotArea>
    </format>
    <format dxfId="255">
      <pivotArea dataOnly="0" labelOnly="1" outline="0" fieldPosition="0">
        <references count="3">
          <reference field="0" count="1">
            <x v="3"/>
          </reference>
          <reference field="1" count="1" selected="0">
            <x v="2"/>
          </reference>
          <reference field="2" count="1" selected="0">
            <x v="0"/>
          </reference>
        </references>
      </pivotArea>
    </format>
    <format dxfId="254">
      <pivotArea dataOnly="0" labelOnly="1" outline="0" fieldPosition="0">
        <references count="3">
          <reference field="0" count="3">
            <x v="4"/>
            <x v="5"/>
            <x v="8"/>
          </reference>
          <reference field="1" count="1" selected="0">
            <x v="0"/>
          </reference>
          <reference field="2" count="1" selected="0">
            <x v="1"/>
          </reference>
        </references>
      </pivotArea>
    </format>
    <format dxfId="253">
      <pivotArea dataOnly="0" labelOnly="1" outline="0" fieldPosition="0">
        <references count="3">
          <reference field="0" count="2">
            <x v="6"/>
            <x v="9"/>
          </reference>
          <reference field="1" count="1" selected="0">
            <x v="0"/>
          </reference>
          <reference field="2" count="1" selected="0">
            <x v="2"/>
          </reference>
        </references>
      </pivotArea>
    </format>
    <format dxfId="252">
      <pivotArea dataOnly="0" labelOnly="1" outline="0" fieldPosition="0">
        <references count="3">
          <reference field="0" count="1">
            <x v="2"/>
          </reference>
          <reference field="1" count="1" selected="0">
            <x v="1"/>
          </reference>
          <reference field="2" count="1" selected="0">
            <x v="2"/>
          </reference>
        </references>
      </pivotArea>
    </format>
    <format dxfId="251">
      <pivotArea dataOnly="0" labelOnly="1" outline="0" fieldPosition="0">
        <references count="3">
          <reference field="0" count="1">
            <x v="10"/>
          </reference>
          <reference field="1" count="1" selected="0">
            <x v="0"/>
          </reference>
          <reference field="2" count="1" selected="0">
            <x v="3"/>
          </reference>
        </references>
      </pivotArea>
    </format>
    <format dxfId="250">
      <pivotArea dataOnly="0" labelOnly="1" outline="0" fieldPosition="0">
        <references count="3">
          <reference field="0" count="1">
            <x v="1"/>
          </reference>
          <reference field="1" count="1" selected="0">
            <x v="1"/>
          </reference>
          <reference field="2" count="1" selected="0">
            <x v="3"/>
          </reference>
        </references>
      </pivotArea>
    </format>
    <format dxfId="249">
      <pivotArea dataOnly="0" labelOnly="1" outline="0" fieldPosition="0">
        <references count="4">
          <reference field="0" count="1" selected="0">
            <x v="0"/>
          </reference>
          <reference field="1" count="1" selected="0">
            <x v="0"/>
          </reference>
          <reference field="2" count="1" selected="0">
            <x v="0"/>
          </reference>
          <reference field="3" count="1">
            <x v="3"/>
          </reference>
        </references>
      </pivotArea>
    </format>
    <format dxfId="248">
      <pivotArea dataOnly="0" labelOnly="1" outline="0" fieldPosition="0">
        <references count="4">
          <reference field="0" count="1" selected="0">
            <x v="7"/>
          </reference>
          <reference field="1" count="1" selected="0">
            <x v="0"/>
          </reference>
          <reference field="2" count="1" selected="0">
            <x v="0"/>
          </reference>
          <reference field="3" count="1">
            <x v="5"/>
          </reference>
        </references>
      </pivotArea>
    </format>
    <format dxfId="247">
      <pivotArea dataOnly="0" labelOnly="1" outline="0" fieldPosition="0">
        <references count="4">
          <reference field="0" count="1" selected="0">
            <x v="11"/>
          </reference>
          <reference field="1" count="1" selected="0">
            <x v="0"/>
          </reference>
          <reference field="2" count="1" selected="0">
            <x v="0"/>
          </reference>
          <reference field="3" count="1">
            <x v="10"/>
          </reference>
        </references>
      </pivotArea>
    </format>
    <format dxfId="246">
      <pivotArea dataOnly="0" labelOnly="1" outline="0" fieldPosition="0">
        <references count="4">
          <reference field="0" count="1" selected="0">
            <x v="3"/>
          </reference>
          <reference field="1" count="1" selected="0">
            <x v="2"/>
          </reference>
          <reference field="2" count="1" selected="0">
            <x v="0"/>
          </reference>
          <reference field="3" count="1">
            <x v="4"/>
          </reference>
        </references>
      </pivotArea>
    </format>
    <format dxfId="245">
      <pivotArea dataOnly="0" labelOnly="1" outline="0" fieldPosition="0">
        <references count="4">
          <reference field="0" count="1" selected="0">
            <x v="4"/>
          </reference>
          <reference field="1" count="1" selected="0">
            <x v="0"/>
          </reference>
          <reference field="2" count="1" selected="0">
            <x v="1"/>
          </reference>
          <reference field="3" count="1">
            <x v="7"/>
          </reference>
        </references>
      </pivotArea>
    </format>
    <format dxfId="244">
      <pivotArea dataOnly="0" labelOnly="1" outline="0" fieldPosition="0">
        <references count="4">
          <reference field="0" count="1" selected="0">
            <x v="5"/>
          </reference>
          <reference field="1" count="1" selected="0">
            <x v="0"/>
          </reference>
          <reference field="2" count="1" selected="0">
            <x v="1"/>
          </reference>
          <reference field="3" count="1">
            <x v="8"/>
          </reference>
        </references>
      </pivotArea>
    </format>
    <format dxfId="243">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242">
      <pivotArea dataOnly="0" labelOnly="1" outline="0" fieldPosition="0">
        <references count="4">
          <reference field="0" count="1" selected="0">
            <x v="6"/>
          </reference>
          <reference field="1" count="1" selected="0">
            <x v="0"/>
          </reference>
          <reference field="2" count="1" selected="0">
            <x v="2"/>
          </reference>
          <reference field="3" count="1">
            <x v="0"/>
          </reference>
        </references>
      </pivotArea>
    </format>
    <format dxfId="241">
      <pivotArea dataOnly="0" labelOnly="1" outline="0" fieldPosition="0">
        <references count="4">
          <reference field="0" count="1" selected="0">
            <x v="9"/>
          </reference>
          <reference field="1" count="1" selected="0">
            <x v="0"/>
          </reference>
          <reference field="2" count="1" selected="0">
            <x v="2"/>
          </reference>
          <reference field="3" count="1">
            <x v="6"/>
          </reference>
        </references>
      </pivotArea>
    </format>
    <format dxfId="240">
      <pivotArea dataOnly="0" labelOnly="1" outline="0" fieldPosition="0">
        <references count="4">
          <reference field="0" count="1" selected="0">
            <x v="2"/>
          </reference>
          <reference field="1" count="1" selected="0">
            <x v="1"/>
          </reference>
          <reference field="2" count="1" selected="0">
            <x v="2"/>
          </reference>
          <reference field="3" count="1">
            <x v="9"/>
          </reference>
        </references>
      </pivotArea>
    </format>
    <format dxfId="239">
      <pivotArea dataOnly="0" labelOnly="1" outline="0" fieldPosition="0">
        <references count="4">
          <reference field="0" count="1" selected="0">
            <x v="10"/>
          </reference>
          <reference field="1" count="1" selected="0">
            <x v="0"/>
          </reference>
          <reference field="2" count="1" selected="0">
            <x v="3"/>
          </reference>
          <reference field="3" count="1">
            <x v="10"/>
          </reference>
        </references>
      </pivotArea>
    </format>
    <format dxfId="238">
      <pivotArea dataOnly="0" labelOnly="1" outline="0" fieldPosition="0">
        <references count="4">
          <reference field="0" count="1" selected="0">
            <x v="1"/>
          </reference>
          <reference field="1" count="1" selected="0">
            <x v="1"/>
          </reference>
          <reference field="2" count="1" selected="0">
            <x v="3"/>
          </reference>
          <reference field="3" count="1">
            <x v="1"/>
          </reference>
        </references>
      </pivotArea>
    </format>
    <format dxfId="237">
      <pivotArea dataOnly="0" labelOnly="1" outline="0" fieldPosition="0">
        <references count="5">
          <reference field="0" count="1" selected="0">
            <x v="0"/>
          </reference>
          <reference field="1" count="1" selected="0">
            <x v="0"/>
          </reference>
          <reference field="2" count="1" selected="0">
            <x v="0"/>
          </reference>
          <reference field="3" count="1" selected="0">
            <x v="3"/>
          </reference>
          <reference field="4" count="1">
            <x v="3"/>
          </reference>
        </references>
      </pivotArea>
    </format>
    <format dxfId="236">
      <pivotArea dataOnly="0" labelOnly="1" outline="0" fieldPosition="0">
        <references count="5">
          <reference field="0" count="1" selected="0">
            <x v="7"/>
          </reference>
          <reference field="1" count="1" selected="0">
            <x v="0"/>
          </reference>
          <reference field="2" count="1" selected="0">
            <x v="0"/>
          </reference>
          <reference field="3" count="1" selected="0">
            <x v="5"/>
          </reference>
          <reference field="4" count="1">
            <x v="1"/>
          </reference>
        </references>
      </pivotArea>
    </format>
    <format dxfId="235">
      <pivotArea dataOnly="0" labelOnly="1" outline="0" fieldPosition="0">
        <references count="5">
          <reference field="0" count="1" selected="0">
            <x v="11"/>
          </reference>
          <reference field="1" count="1" selected="0">
            <x v="0"/>
          </reference>
          <reference field="2" count="1" selected="0">
            <x v="0"/>
          </reference>
          <reference field="3" count="1" selected="0">
            <x v="10"/>
          </reference>
          <reference field="4" count="1">
            <x v="0"/>
          </reference>
        </references>
      </pivotArea>
    </format>
    <format dxfId="234">
      <pivotArea dataOnly="0" labelOnly="1" outline="0" fieldPosition="0">
        <references count="5">
          <reference field="0" count="1" selected="0">
            <x v="3"/>
          </reference>
          <reference field="1" count="1" selected="0">
            <x v="2"/>
          </reference>
          <reference field="2" count="1" selected="0">
            <x v="0"/>
          </reference>
          <reference field="3" count="1" selected="0">
            <x v="4"/>
          </reference>
          <reference field="4" count="1">
            <x v="6"/>
          </reference>
        </references>
      </pivotArea>
    </format>
    <format dxfId="233">
      <pivotArea dataOnly="0" labelOnly="1" outline="0" fieldPosition="0">
        <references count="5">
          <reference field="0" count="1" selected="0">
            <x v="4"/>
          </reference>
          <reference field="1" count="1" selected="0">
            <x v="0"/>
          </reference>
          <reference field="2" count="1" selected="0">
            <x v="1"/>
          </reference>
          <reference field="3" count="1" selected="0">
            <x v="7"/>
          </reference>
          <reference field="4" count="1">
            <x v="9"/>
          </reference>
        </references>
      </pivotArea>
    </format>
    <format dxfId="232">
      <pivotArea dataOnly="0" labelOnly="1" outline="0" fieldPosition="0">
        <references count="5">
          <reference field="0" count="1" selected="0">
            <x v="5"/>
          </reference>
          <reference field="1" count="1" selected="0">
            <x v="0"/>
          </reference>
          <reference field="2" count="1" selected="0">
            <x v="1"/>
          </reference>
          <reference field="3" count="1" selected="0">
            <x v="8"/>
          </reference>
          <reference field="4" count="1">
            <x v="5"/>
          </reference>
        </references>
      </pivotArea>
    </format>
    <format dxfId="231">
      <pivotArea dataOnly="0" labelOnly="1" outline="0" fieldPosition="0">
        <references count="5">
          <reference field="0" count="1" selected="0">
            <x v="8"/>
          </reference>
          <reference field="1" count="1" selected="0">
            <x v="0"/>
          </reference>
          <reference field="2" count="1" selected="0">
            <x v="1"/>
          </reference>
          <reference field="3" count="1" selected="0">
            <x v="2"/>
          </reference>
          <reference field="4" count="1">
            <x v="10"/>
          </reference>
        </references>
      </pivotArea>
    </format>
    <format dxfId="230">
      <pivotArea dataOnly="0" labelOnly="1" outline="0" fieldPosition="0">
        <references count="5">
          <reference field="0" count="1" selected="0">
            <x v="6"/>
          </reference>
          <reference field="1" count="1" selected="0">
            <x v="0"/>
          </reference>
          <reference field="2" count="1" selected="0">
            <x v="2"/>
          </reference>
          <reference field="3" count="1" selected="0">
            <x v="0"/>
          </reference>
          <reference field="4" count="1">
            <x v="4"/>
          </reference>
        </references>
      </pivotArea>
    </format>
    <format dxfId="229">
      <pivotArea dataOnly="0" labelOnly="1" outline="0" fieldPosition="0">
        <references count="5">
          <reference field="0" count="1" selected="0">
            <x v="9"/>
          </reference>
          <reference field="1" count="1" selected="0">
            <x v="0"/>
          </reference>
          <reference field="2" count="1" selected="0">
            <x v="2"/>
          </reference>
          <reference field="3" count="1" selected="0">
            <x v="6"/>
          </reference>
          <reference field="4" count="1">
            <x v="2"/>
          </reference>
        </references>
      </pivotArea>
    </format>
    <format dxfId="228">
      <pivotArea dataOnly="0" labelOnly="1" outline="0" fieldPosition="0">
        <references count="5">
          <reference field="0" count="1" selected="0">
            <x v="2"/>
          </reference>
          <reference field="1" count="1" selected="0">
            <x v="1"/>
          </reference>
          <reference field="2" count="1" selected="0">
            <x v="2"/>
          </reference>
          <reference field="3" count="1" selected="0">
            <x v="9"/>
          </reference>
          <reference field="4" count="1">
            <x v="8"/>
          </reference>
        </references>
      </pivotArea>
    </format>
    <format dxfId="227">
      <pivotArea dataOnly="0" labelOnly="1" outline="0" fieldPosition="0">
        <references count="5">
          <reference field="0" count="1" selected="0">
            <x v="10"/>
          </reference>
          <reference field="1" count="1" selected="0">
            <x v="0"/>
          </reference>
          <reference field="2" count="1" selected="0">
            <x v="3"/>
          </reference>
          <reference field="3" count="1" selected="0">
            <x v="10"/>
          </reference>
          <reference field="4" count="1">
            <x v="7"/>
          </reference>
        </references>
      </pivotArea>
    </format>
    <format dxfId="226">
      <pivotArea dataOnly="0" labelOnly="1" outline="0" fieldPosition="0">
        <references count="5">
          <reference field="0" count="1" selected="0">
            <x v="1"/>
          </reference>
          <reference field="1" count="1" selected="0">
            <x v="1"/>
          </reference>
          <reference field="2" count="1" selected="0">
            <x v="3"/>
          </reference>
          <reference field="3" count="1" selected="0">
            <x v="1"/>
          </reference>
          <reference field="4" count="1">
            <x v="9"/>
          </reference>
        </references>
      </pivotArea>
    </format>
    <format dxfId="225">
      <pivotArea dataOnly="0" labelOnly="1" outline="0" fieldPosition="0">
        <references count="6">
          <reference field="0" count="1" selected="0">
            <x v="0"/>
          </reference>
          <reference field="1" count="1" selected="0">
            <x v="0"/>
          </reference>
          <reference field="2" count="1" selected="0">
            <x v="0"/>
          </reference>
          <reference field="3" count="1" selected="0">
            <x v="3"/>
          </reference>
          <reference field="4" count="1" selected="0">
            <x v="3"/>
          </reference>
          <reference field="5" count="1">
            <x v="10"/>
          </reference>
        </references>
      </pivotArea>
    </format>
    <format dxfId="224">
      <pivotArea dataOnly="0" labelOnly="1" outline="0" fieldPosition="0">
        <references count="6">
          <reference field="0" count="1" selected="0">
            <x v="7"/>
          </reference>
          <reference field="1" count="1" selected="0">
            <x v="0"/>
          </reference>
          <reference field="2" count="1" selected="0">
            <x v="0"/>
          </reference>
          <reference field="3" count="1" selected="0">
            <x v="5"/>
          </reference>
          <reference field="4" count="1" selected="0">
            <x v="1"/>
          </reference>
          <reference field="5" count="1">
            <x v="5"/>
          </reference>
        </references>
      </pivotArea>
    </format>
    <format dxfId="223">
      <pivotArea dataOnly="0" labelOnly="1" outline="0" fieldPosition="0">
        <references count="6">
          <reference field="0" count="1" selected="0">
            <x v="11"/>
          </reference>
          <reference field="1" count="1" selected="0">
            <x v="0"/>
          </reference>
          <reference field="2" count="1" selected="0">
            <x v="0"/>
          </reference>
          <reference field="3" count="1" selected="0">
            <x v="10"/>
          </reference>
          <reference field="4" count="1" selected="0">
            <x v="0"/>
          </reference>
          <reference field="5" count="1">
            <x v="8"/>
          </reference>
        </references>
      </pivotArea>
    </format>
    <format dxfId="222">
      <pivotArea dataOnly="0" labelOnly="1" outline="0" fieldPosition="0">
        <references count="6">
          <reference field="0" count="1" selected="0">
            <x v="3"/>
          </reference>
          <reference field="1" count="1" selected="0">
            <x v="2"/>
          </reference>
          <reference field="2" count="1" selected="0">
            <x v="0"/>
          </reference>
          <reference field="3" count="1" selected="0">
            <x v="4"/>
          </reference>
          <reference field="4" count="1" selected="0">
            <x v="6"/>
          </reference>
          <reference field="5" count="1">
            <x v="7"/>
          </reference>
        </references>
      </pivotArea>
    </format>
    <format dxfId="221">
      <pivotArea dataOnly="0" labelOnly="1" outline="0" fieldPosition="0">
        <references count="6">
          <reference field="0" count="1" selected="0">
            <x v="4"/>
          </reference>
          <reference field="1" count="1" selected="0">
            <x v="0"/>
          </reference>
          <reference field="2" count="1" selected="0">
            <x v="1"/>
          </reference>
          <reference field="3" count="1" selected="0">
            <x v="7"/>
          </reference>
          <reference field="4" count="1" selected="0">
            <x v="9"/>
          </reference>
          <reference field="5" count="1">
            <x v="0"/>
          </reference>
        </references>
      </pivotArea>
    </format>
    <format dxfId="220">
      <pivotArea dataOnly="0" labelOnly="1" outline="0" fieldPosition="0">
        <references count="6">
          <reference field="0" count="1" selected="0">
            <x v="5"/>
          </reference>
          <reference field="1" count="1" selected="0">
            <x v="0"/>
          </reference>
          <reference field="2" count="1" selected="0">
            <x v="1"/>
          </reference>
          <reference field="3" count="1" selected="0">
            <x v="8"/>
          </reference>
          <reference field="4" count="1" selected="0">
            <x v="5"/>
          </reference>
          <reference field="5" count="1">
            <x v="9"/>
          </reference>
        </references>
      </pivotArea>
    </format>
    <format dxfId="219">
      <pivotArea dataOnly="0" labelOnly="1" outline="0" fieldPosition="0">
        <references count="6">
          <reference field="0" count="1" selected="0">
            <x v="8"/>
          </reference>
          <reference field="1" count="1" selected="0">
            <x v="0"/>
          </reference>
          <reference field="2" count="1" selected="0">
            <x v="1"/>
          </reference>
          <reference field="3" count="1" selected="0">
            <x v="2"/>
          </reference>
          <reference field="4" count="1" selected="0">
            <x v="10"/>
          </reference>
          <reference field="5" count="1">
            <x v="2"/>
          </reference>
        </references>
      </pivotArea>
    </format>
    <format dxfId="218">
      <pivotArea dataOnly="0" labelOnly="1" outline="0" fieldPosition="0">
        <references count="6">
          <reference field="0" count="1" selected="0">
            <x v="6"/>
          </reference>
          <reference field="1" count="1" selected="0">
            <x v="0"/>
          </reference>
          <reference field="2" count="1" selected="0">
            <x v="2"/>
          </reference>
          <reference field="3" count="1" selected="0">
            <x v="0"/>
          </reference>
          <reference field="4" count="1" selected="0">
            <x v="4"/>
          </reference>
          <reference field="5" count="1">
            <x v="1"/>
          </reference>
        </references>
      </pivotArea>
    </format>
    <format dxfId="217">
      <pivotArea dataOnly="0" labelOnly="1" outline="0" fieldPosition="0">
        <references count="6">
          <reference field="0" count="1" selected="0">
            <x v="9"/>
          </reference>
          <reference field="1" count="1" selected="0">
            <x v="0"/>
          </reference>
          <reference field="2" count="1" selected="0">
            <x v="2"/>
          </reference>
          <reference field="3" count="1" selected="0">
            <x v="6"/>
          </reference>
          <reference field="4" count="1" selected="0">
            <x v="2"/>
          </reference>
          <reference field="5" count="1">
            <x v="3"/>
          </reference>
        </references>
      </pivotArea>
    </format>
    <format dxfId="216">
      <pivotArea dataOnly="0" labelOnly="1" outline="0" fieldPosition="0">
        <references count="6">
          <reference field="0" count="1" selected="0">
            <x v="2"/>
          </reference>
          <reference field="1" count="1" selected="0">
            <x v="1"/>
          </reference>
          <reference field="2" count="1" selected="0">
            <x v="2"/>
          </reference>
          <reference field="3" count="1" selected="0">
            <x v="9"/>
          </reference>
          <reference field="4" count="1" selected="0">
            <x v="8"/>
          </reference>
          <reference field="5" count="1">
            <x v="6"/>
          </reference>
        </references>
      </pivotArea>
    </format>
    <format dxfId="215">
      <pivotArea dataOnly="0" labelOnly="1" outline="0" fieldPosition="0">
        <references count="6">
          <reference field="0" count="1" selected="0">
            <x v="10"/>
          </reference>
          <reference field="1" count="1" selected="0">
            <x v="0"/>
          </reference>
          <reference field="2" count="1" selected="0">
            <x v="3"/>
          </reference>
          <reference field="3" count="1" selected="0">
            <x v="10"/>
          </reference>
          <reference field="4" count="1" selected="0">
            <x v="7"/>
          </reference>
          <reference field="5" count="1">
            <x v="4"/>
          </reference>
        </references>
      </pivotArea>
    </format>
    <format dxfId="214">
      <pivotArea dataOnly="0" labelOnly="1" outline="0" fieldPosition="0">
        <references count="6">
          <reference field="0" count="1" selected="0">
            <x v="1"/>
          </reference>
          <reference field="1" count="1" selected="0">
            <x v="1"/>
          </reference>
          <reference field="2" count="1" selected="0">
            <x v="3"/>
          </reference>
          <reference field="3" count="1" selected="0">
            <x v="1"/>
          </reference>
          <reference field="4" count="1" selected="0">
            <x v="9"/>
          </reference>
          <reference field="5" count="1">
            <x v="5"/>
          </reference>
        </references>
      </pivotArea>
    </format>
  </formats>
  <pivotTableStyleInfo name="تفاصيل الواجب" showRowHeaders="1" showColHeaders="1" showRowStripes="0" showColStripes="0" showLastColumn="1"/>
  <extLst>
    <ext xmlns:x14="http://schemas.microsoft.com/office/spreadsheetml/2009/9/main" uri="{962EF5D1-5CA2-4c93-8EF4-DBF5C05439D2}">
      <x14:pivotTableDefinition xmlns:xm="http://schemas.microsoft.com/office/excel/2006/main" altTextSummary="يتم تلقائياً تحديث تفاصيل الواجب التي تم تجميعها بواسطة المعلم، ثم حسب المادة الدراسية من جدول &quot;الواجب&quot; في ورقة عمل جدول &quot;الواجب&quo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مقسم_طريقة_العرض_الواجب" sourceName="الواجب">
  <pivotTables>
    <pivotTable tabId="3" name="AssignmentsPivotTable"/>
  </pivotTables>
  <data>
    <tabular pivotCacheId="3">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مقسم_طريقة_العرض_المادة_الدراسية" sourceName="المادة الدراسية">
  <pivotTables>
    <pivotTable tabId="3" name="AssignmentsPivotTable"/>
  </pivotTables>
  <data>
    <tabular pivotCacheId="3">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مقسم_طريقة_العرض_تاريخ_البدء" sourceName="تاريخ البدء">
  <pivotTables>
    <pivotTable tabId="3" name="AssignmentsPivotTable"/>
  </pivotTables>
  <data>
    <tabular pivotCacheId="3">
      <items count="22">
        <i x="3" s="1"/>
        <i x="8" s="1"/>
        <i x="5" s="1"/>
        <i x="0" s="1"/>
        <i x="10" s="1"/>
        <i x="4" s="1"/>
        <i x="6" s="1"/>
        <i x="1" s="1"/>
        <i x="2" s="1"/>
        <i x="9" s="1"/>
        <i x="7" s="1"/>
        <i x="17" s="1" nd="1"/>
        <i x="21" s="1" nd="1"/>
        <i x="19" s="1" nd="1"/>
        <i x="13" s="1" nd="1"/>
        <i x="11" s="1" nd="1"/>
        <i x="14" s="1" nd="1"/>
        <i x="20" s="1" nd="1"/>
        <i x="16" s="1" nd="1"/>
        <i x="15" s="1" nd="1"/>
        <i x="12" s="1" nd="1"/>
        <i x="1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مقسم_طريقة_العرض_التقدم" sourceName="التقدم">
  <pivotTables>
    <pivotTable tabId="3" name="AssignmentsPivotTable"/>
  </pivotTables>
  <data>
    <tabular pivotCacheId="3">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مقسم_طريقة_العرض_تاريخ_التسليم" sourceName="تاريخ التسليم">
  <pivotTables>
    <pivotTable tabId="3" name="AssignmentsPivotTable"/>
  </pivotTables>
  <data>
    <tabular pivotCacheId="3">
      <items count="22">
        <i x="8" s="1"/>
        <i x="4" s="1"/>
        <i x="6" s="1"/>
        <i x="0" s="1"/>
        <i x="3" s="1"/>
        <i x="2" s="1"/>
        <i x="10" s="1"/>
        <i x="7" s="1"/>
        <i x="9" s="1"/>
        <i x="1" s="1"/>
        <i x="5" s="1"/>
        <i x="16" s="1" nd="1"/>
        <i x="14" s="1" nd="1"/>
        <i x="12" s="1" nd="1"/>
        <i x="17" s="1" nd="1"/>
        <i x="20" s="1" nd="1"/>
        <i x="18" s="1" nd="1"/>
        <i x="15" s="1" nd="1"/>
        <i x="21" s="1" nd="1"/>
        <i x="11" s="1" nd="1"/>
        <i x="13" s="1" nd="1"/>
        <i x="19"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الواجب" cache="مقسم_طريقة_العرض_الواجب" caption="الواجب" style="Assignment details Slicer" rowHeight="183600"/>
  <slicer name="المادة الدراسية" cache="مقسم_طريقة_العرض_المادة_الدراسية" caption="المادة الدراسية" style="Assignment details Slicer" rowHeight="183600"/>
  <slicer name="تاريخ البدء" cache="مقسم_طريقة_العرض_تاريخ_البدء" caption="تاريخ البدء" style="Assignment details Slicer" rowHeight="183600"/>
  <slicer name="التقدم" cache="مقسم_طريقة_العرض_التقدم" caption="التقدم" style="Assignment details Slicer" rowHeight="183600"/>
  <slicer name="تاريخ التسليم" cache="مقسم_طريقة_العرض_تاريخ_التسليم" caption="تاريخ التسليم" style="Assignment details Slicer" rowHeight="183600"/>
</slicers>
</file>

<file path=xl/tables/table1.xml><?xml version="1.0" encoding="utf-8"?>
<table xmlns="http://schemas.openxmlformats.org/spreadsheetml/2006/main" id="2" name="الواجبات" displayName="الواجبات" ref="B5:H17" headerRowDxfId="213" dataDxfId="212">
  <autoFilter ref="B5:H17"/>
  <tableColumns count="7">
    <tableColumn id="2" name="الواجب" totalsRowLabel="الإجمالي" dataDxfId="210" totalsRowDxfId="211"/>
    <tableColumn id="1" name="المادة الدراسية" dataDxfId="209" dataCellStyle="Normal"/>
    <tableColumn id="6" name="المعلم" dataDxfId="208" dataCellStyle="Normal"/>
    <tableColumn id="4" name="تاريخ البدء" totalsRowDxfId="207" dataCellStyle="التاريخ"/>
    <tableColumn id="3" name="تاريخ التسليم" totalsRowDxfId="206" dataCellStyle="التاريخ">
      <calculatedColumnFormula>TODAY()+(ROW(A1)*10)-25</calculatedColumnFormula>
    </tableColumn>
    <tableColumn id="5" name="التقدم" totalsRowDxfId="205" dataCellStyle="Percent">
      <calculatedColumnFormula>الواجبات[[#This Row],[النسبة المئوية]]</calculatedColumnFormula>
    </tableColumn>
    <tableColumn id="7" name="النسبة المئوية" totalsRowFunction="sum" dataDxfId="203" totalsRowDxfId="204" dataCellStyle="Percent"/>
  </tableColumns>
  <tableStyleInfo name="جدول الواجب" showFirstColumn="0" showLastColumn="0" showRowStripes="1" showColumnStripes="0"/>
  <extLst>
    <ext xmlns:x14="http://schemas.microsoft.com/office/spreadsheetml/2009/9/main" uri="{504A1905-F514-4f6f-8877-14C23A59335A}">
      <x14:table altTextSummary="أدخل &quot;الواجب&quot; و&quot;المادة الدراسية&quot; و&quot;الإرشادات&quot; و&quot;تاريخ البدء&quot; و&quot;تاريخ التسليم&quot; والنسبة المئوية للإكمال في هذا الجدول. يتم تحديث شريط التقدم تلقائياً"/>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H17"/>
  <sheetViews>
    <sheetView showGridLines="0" rightToLeft="1" tabSelected="1" zoomScaleNormal="100" zoomScaleSheetLayoutView="115" workbookViewId="0"/>
  </sheetViews>
  <sheetFormatPr defaultRowHeight="30" customHeight="1" x14ac:dyDescent="0.2"/>
  <cols>
    <col min="1" max="1" width="2.75" style="16" customWidth="1"/>
    <col min="2" max="2" width="37.5" style="16" customWidth="1"/>
    <col min="3" max="3" width="24.875" style="16" customWidth="1"/>
    <col min="4" max="4" width="22.375" style="16" customWidth="1"/>
    <col min="5" max="5" width="12.75" style="17" customWidth="1"/>
    <col min="6" max="6" width="14.875" style="17" customWidth="1"/>
    <col min="7" max="7" width="13.25" style="16" customWidth="1"/>
    <col min="8" max="8" width="14.625" style="16" customWidth="1"/>
    <col min="9" max="9" width="2.75" style="16" customWidth="1"/>
    <col min="10" max="10" width="3.75" style="16" customWidth="1"/>
    <col min="11" max="16384" width="9" style="16"/>
  </cols>
  <sheetData>
    <row r="1" spans="2:8" ht="37.5" customHeight="1" x14ac:dyDescent="0.2">
      <c r="B1" s="30" t="s">
        <v>0</v>
      </c>
      <c r="C1" s="30"/>
      <c r="D1" s="27" t="s">
        <v>19</v>
      </c>
      <c r="E1" s="27"/>
      <c r="F1" s="27"/>
      <c r="G1" s="27"/>
      <c r="H1" s="27"/>
    </row>
    <row r="2" spans="2:8" ht="24.95" customHeight="1" x14ac:dyDescent="0.2">
      <c r="B2" s="15"/>
      <c r="C2" s="15"/>
      <c r="D2" s="31" t="s">
        <v>20</v>
      </c>
      <c r="E2" s="31"/>
      <c r="F2" s="4" t="s">
        <v>27</v>
      </c>
      <c r="G2" s="5" t="s">
        <v>29</v>
      </c>
      <c r="H2" s="6">
        <v>0.99</v>
      </c>
    </row>
    <row r="3" spans="2:8" ht="24.95" customHeight="1" x14ac:dyDescent="0.2">
      <c r="B3" s="7" t="s">
        <v>1</v>
      </c>
      <c r="C3" s="8">
        <v>2</v>
      </c>
      <c r="D3" s="8" t="s">
        <v>41</v>
      </c>
      <c r="E3" s="9"/>
      <c r="F3" s="10"/>
      <c r="G3" s="3"/>
      <c r="H3" s="3"/>
    </row>
    <row r="4" spans="2:8" ht="13.5" customHeight="1" x14ac:dyDescent="0.2">
      <c r="B4" s="3"/>
      <c r="C4" s="3"/>
      <c r="D4" s="3"/>
      <c r="E4" s="10"/>
      <c r="F4" s="10"/>
      <c r="G4" s="3"/>
      <c r="H4" s="3"/>
    </row>
    <row r="5" spans="2:8" ht="30" customHeight="1" x14ac:dyDescent="0.2">
      <c r="B5" s="11" t="s">
        <v>2</v>
      </c>
      <c r="C5" s="11" t="s">
        <v>15</v>
      </c>
      <c r="D5" s="11" t="s">
        <v>21</v>
      </c>
      <c r="E5" s="12" t="s">
        <v>26</v>
      </c>
      <c r="F5" s="12" t="s">
        <v>28</v>
      </c>
      <c r="G5" s="11" t="s">
        <v>30</v>
      </c>
      <c r="H5" s="11" t="s">
        <v>31</v>
      </c>
    </row>
    <row r="6" spans="2:8" ht="30" customHeight="1" x14ac:dyDescent="0.2">
      <c r="B6" s="11" t="s">
        <v>3</v>
      </c>
      <c r="C6" s="24" t="s">
        <v>16</v>
      </c>
      <c r="D6" s="24" t="s">
        <v>22</v>
      </c>
      <c r="E6" s="32">
        <f ca="1">TODAY()-30</f>
        <v>43177</v>
      </c>
      <c r="F6" s="32">
        <f ca="1">TODAY()+30</f>
        <v>43237</v>
      </c>
      <c r="G6" s="23">
        <f>الواجبات[[#This Row],[النسبة المئوية]]</f>
        <v>1</v>
      </c>
      <c r="H6" s="23">
        <v>1</v>
      </c>
    </row>
    <row r="7" spans="2:8" ht="30" customHeight="1" x14ac:dyDescent="0.2">
      <c r="B7" s="11" t="s">
        <v>4</v>
      </c>
      <c r="C7" s="24" t="s">
        <v>16</v>
      </c>
      <c r="D7" s="24" t="s">
        <v>23</v>
      </c>
      <c r="E7" s="32">
        <f ca="1">TODAY()-20</f>
        <v>43187</v>
      </c>
      <c r="F7" s="32">
        <f ca="1">TODAY()+60</f>
        <v>43267</v>
      </c>
      <c r="G7" s="22">
        <f>الواجبات[[#This Row],[النسبة المئوية]]</f>
        <v>0.1</v>
      </c>
      <c r="H7" s="23">
        <v>0.1</v>
      </c>
    </row>
    <row r="8" spans="2:8" ht="30" customHeight="1" x14ac:dyDescent="0.2">
      <c r="B8" s="11" t="s">
        <v>5</v>
      </c>
      <c r="C8" s="24" t="s">
        <v>16</v>
      </c>
      <c r="D8" s="24" t="s">
        <v>23</v>
      </c>
      <c r="E8" s="32">
        <f ca="1">TODAY()-15</f>
        <v>43192</v>
      </c>
      <c r="F8" s="32">
        <f ca="1">TODAY()+42</f>
        <v>43249</v>
      </c>
      <c r="G8" s="22">
        <f>الواجبات[[#This Row],[النسبة المئوية]]</f>
        <v>0.8</v>
      </c>
      <c r="H8" s="23">
        <v>0.8</v>
      </c>
    </row>
    <row r="9" spans="2:8" ht="30" customHeight="1" x14ac:dyDescent="0.2">
      <c r="B9" s="11" t="s">
        <v>6</v>
      </c>
      <c r="C9" s="24" t="s">
        <v>16</v>
      </c>
      <c r="D9" s="24" t="s">
        <v>24</v>
      </c>
      <c r="E9" s="32">
        <f ca="1">TODAY()-60</f>
        <v>43147</v>
      </c>
      <c r="F9" s="32">
        <f ca="1">TODAY()+40</f>
        <v>43247</v>
      </c>
      <c r="G9" s="22">
        <f>الواجبات[[#This Row],[النسبة المئوية]]</f>
        <v>0.2</v>
      </c>
      <c r="H9" s="23">
        <v>0.2</v>
      </c>
    </row>
    <row r="10" spans="2:8" ht="30" customHeight="1" x14ac:dyDescent="0.2">
      <c r="B10" s="11" t="s">
        <v>7</v>
      </c>
      <c r="C10" s="24" t="s">
        <v>16</v>
      </c>
      <c r="D10" s="24" t="s">
        <v>22</v>
      </c>
      <c r="E10" s="32">
        <f ca="1">TODAY()-25</f>
        <v>43182</v>
      </c>
      <c r="F10" s="32">
        <f ca="1">TODAY()+20</f>
        <v>43227</v>
      </c>
      <c r="G10" s="22">
        <f>الواجبات[[#This Row],[النسبة المئوية]]</f>
        <v>0.5</v>
      </c>
      <c r="H10" s="23">
        <v>0.5</v>
      </c>
    </row>
    <row r="11" spans="2:8" ht="30" customHeight="1" x14ac:dyDescent="0.2">
      <c r="B11" s="11" t="s">
        <v>8</v>
      </c>
      <c r="C11" s="24" t="s">
        <v>16</v>
      </c>
      <c r="D11" s="24" t="s">
        <v>23</v>
      </c>
      <c r="E11" s="32">
        <f ca="1">TODAY()-34</f>
        <v>43173</v>
      </c>
      <c r="F11" s="32">
        <f ca="1">TODAY()+80</f>
        <v>43287</v>
      </c>
      <c r="G11" s="22">
        <f>الواجبات[[#This Row],[النسبة المئوية]]</f>
        <v>0.3</v>
      </c>
      <c r="H11" s="23">
        <v>0.3</v>
      </c>
    </row>
    <row r="12" spans="2:8" ht="30" customHeight="1" x14ac:dyDescent="0.2">
      <c r="B12" s="11" t="s">
        <v>9</v>
      </c>
      <c r="C12" s="24" t="s">
        <v>16</v>
      </c>
      <c r="D12" s="24" t="s">
        <v>24</v>
      </c>
      <c r="E12" s="32">
        <f ca="1">TODAY()-22</f>
        <v>43185</v>
      </c>
      <c r="F12" s="32">
        <f ca="1">TODAY()+24</f>
        <v>43231</v>
      </c>
      <c r="G12" s="22">
        <f>الواجبات[[#This Row],[النسبة المئوية]]</f>
        <v>0.35</v>
      </c>
      <c r="H12" s="23">
        <v>0.35</v>
      </c>
    </row>
    <row r="13" spans="2:8" ht="30" customHeight="1" x14ac:dyDescent="0.2">
      <c r="B13" s="11" t="s">
        <v>10</v>
      </c>
      <c r="C13" s="24" t="s">
        <v>16</v>
      </c>
      <c r="D13" s="24" t="s">
        <v>25</v>
      </c>
      <c r="E13" s="32">
        <f ca="1">TODAY()-10</f>
        <v>43197</v>
      </c>
      <c r="F13" s="32">
        <f ca="1">TODAY()+50</f>
        <v>43257</v>
      </c>
      <c r="G13" s="22">
        <f>الواجبات[[#This Row],[النسبة المئوية]]</f>
        <v>0.4</v>
      </c>
      <c r="H13" s="23">
        <v>0.4</v>
      </c>
    </row>
    <row r="14" spans="2:8" ht="30" customHeight="1" x14ac:dyDescent="0.2">
      <c r="B14" s="11" t="s">
        <v>11</v>
      </c>
      <c r="C14" s="24" t="s">
        <v>16</v>
      </c>
      <c r="D14" s="24" t="s">
        <v>22</v>
      </c>
      <c r="E14" s="32">
        <f ca="1">TODAY()-10</f>
        <v>43197</v>
      </c>
      <c r="F14" s="32">
        <f ca="1">TODAY()+18</f>
        <v>43225</v>
      </c>
      <c r="G14" s="22">
        <f>الواجبات[[#This Row],[النسبة المئوية]]</f>
        <v>0.75</v>
      </c>
      <c r="H14" s="23">
        <v>0.75</v>
      </c>
    </row>
    <row r="15" spans="2:8" ht="30" customHeight="1" x14ac:dyDescent="0.2">
      <c r="B15" s="11" t="s">
        <v>12</v>
      </c>
      <c r="C15" s="24" t="s">
        <v>17</v>
      </c>
      <c r="D15" s="24" t="s">
        <v>25</v>
      </c>
      <c r="E15" s="32">
        <f ca="1">TODAY()-50</f>
        <v>43157</v>
      </c>
      <c r="F15" s="32">
        <f ca="1">TODAY()+60</f>
        <v>43267</v>
      </c>
      <c r="G15" s="22">
        <f>الواجبات[[#This Row],[النسبة المئوية]]</f>
        <v>0.5</v>
      </c>
      <c r="H15" s="23">
        <v>0.5</v>
      </c>
    </row>
    <row r="16" spans="2:8" ht="30" customHeight="1" x14ac:dyDescent="0.2">
      <c r="B16" s="11" t="s">
        <v>13</v>
      </c>
      <c r="C16" s="24" t="s">
        <v>17</v>
      </c>
      <c r="D16" s="24" t="s">
        <v>24</v>
      </c>
      <c r="E16" s="32">
        <f ca="1">TODAY()-13</f>
        <v>43194</v>
      </c>
      <c r="F16" s="32">
        <f ca="1">TODAY()+55</f>
        <v>43262</v>
      </c>
      <c r="G16" s="22">
        <f>الواجبات[[#This Row],[النسبة المئوية]]</f>
        <v>0.55000000000000004</v>
      </c>
      <c r="H16" s="23">
        <v>0.55000000000000004</v>
      </c>
    </row>
    <row r="17" spans="2:8" ht="30" customHeight="1" x14ac:dyDescent="0.2">
      <c r="B17" s="11" t="s">
        <v>14</v>
      </c>
      <c r="C17" s="24" t="s">
        <v>18</v>
      </c>
      <c r="D17" s="24" t="s">
        <v>22</v>
      </c>
      <c r="E17" s="32">
        <f ca="1">TODAY()-28</f>
        <v>43179</v>
      </c>
      <c r="F17" s="32">
        <f ca="1">TODAY()+44</f>
        <v>43251</v>
      </c>
      <c r="G17" s="22">
        <f>الواجبات[[#This Row],[النسبة المئوية]]</f>
        <v>0.6</v>
      </c>
      <c r="H17" s="23">
        <v>0.6</v>
      </c>
    </row>
  </sheetData>
  <mergeCells count="3">
    <mergeCell ref="D1:H1"/>
    <mergeCell ref="D2:E2"/>
    <mergeCell ref="B1:C1"/>
  </mergeCells>
  <conditionalFormatting sqref="B6:H17">
    <cfRule type="expression" dxfId="202" priority="2" stopIfTrue="1">
      <formula>$G6=1</formula>
    </cfRule>
    <cfRule type="expression" dxfId="201" priority="3" stopIfTrue="1">
      <formula>(HighlightRule)*($F6&lt;=TODAY()+DateCheck)*($F6&gt;=TODAY())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415" priority="5">
      <formula>$D$3="لا يوجد تمييز"</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394" yWindow="314" count="17">
    <dataValidation type="list" errorStyle="warning" allowBlank="1" showInputMessage="1" showErrorMessage="1" error="حدد فترة الفاصل الزمني من القائمة. حدد &quot;إلغاء&quot;، واضغط على ALT+سهم لأسفل لتحديد الخيارات، ثم اضغط على السهم لأسفل ومفتاح الإدخال ENTER للتحديد" prompt="حدد الفاصل الزمني لتمييز الواجبات اللازم تسليمها في هذه الخلية. اضغط على ALT+سهم لأسفل لفتح القائمة المنسدلة، ثم اضغط على سهم لأسفل ومفتاح الإدخال ENTER للتحديد" sqref="D3">
      <formula1>"لا يوجد تمييز, أيام, أسابيع, أشهر"</formula1>
    </dataValidation>
    <dataValidation type="list" errorStyle="warning" allowBlank="1" showInputMessage="1" showErrorMessage="1" error="حدد قيمة الفاصل الزمني من القائمة. حدد &quot;إلغاء&quot;، واضغط على ALT+سهم لأسفل لتحديد الخيارات، ثم اضغط على السهم لأسفل ومفتاح الإدخال ENTER للتحديد" prompt="حدد قيمة الفاصل الزمني لتمييز الواجبات اللازم تسليمها في هذه الخلية. اضغط على ALT+سهم لأسفل لفتح القائمة المنسدلة، ثم اضغط على سهم لأسفل ومفتاح الإدخال ENTER للتحديد" sqref="C3">
      <formula1>"1,2,3,4,5,6,7,8,9,10,11,12,13,14,15,16,17,18,19,20,21,22,23,24,25,26,27,28,29,30"</formula1>
    </dataValidation>
    <dataValidation allowBlank="1" showInputMessage="1" showErrorMessage="1" prompt="أدخل &quot;الواجب&quot; في هذا العمود أسفل هذا العنوان. استخدم عوامل تصفية العناوين للبحث عن إدخالات معينة" sqref="B5"/>
    <dataValidation allowBlank="1" showInputMessage="1" showErrorMessage="1" prompt="أدخل &quot;المادة الدراسية&quot; في هذا العمود أسفل هذا العنوان" sqref="C5"/>
    <dataValidation allowBlank="1" showInputMessage="1" showErrorMessage="1" prompt="أدخل &quot;المعلم&quot; في هذا العمود أسفل هذا العنوان" sqref="D5"/>
    <dataValidation allowBlank="1" showInputMessage="1" showErrorMessage="1" prompt="أدخل &quot;تاريخ البدء&quot; في هذا العمود أسفل هذا العنوان" sqref="E5"/>
    <dataValidation allowBlank="1" showInputMessage="1" showErrorMessage="1" prompt="أدخل &quot;تاريخ التسليم&quot; في هذا العمود أسفل هذا العنوان" sqref="F5"/>
    <dataValidation allowBlank="1" showInputMessage="1" showErrorMessage="1" prompt="يتم تحديث &quot;شريط التقدم&quot; تلقائياً في هذا العمود أسفل هذا العنوان" sqref="G5"/>
    <dataValidation allowBlank="1" showInputMessage="1" showErrorMessage="1" prompt="أدخل &quot;النسبة المئوية للإكمال&quot; في هذا العمود أسفل هذا العنوان" sqref="H5"/>
    <dataValidation allowBlank="1" showInputMessage="1" showErrorMessage="1" prompt="حدد &quot;معايير للواجبات اللازم تسليمها في&quot; في الخليتين C3 وD3 على اليسار" sqref="B3"/>
    <dataValidation allowBlank="1" showInputMessage="1" showErrorMessage="1" prompt="يوجد عنوان ورقة العمل هذه في هذه الخلية. وسيلة إيضاح لشريط لون الاكتمال في الخلايا F2 إلى H2. ارتباط التنقل إلى ورقة العمل &quot;تفاصيل الواجب&quot; في الخلية D1" sqref="B1:B2 C2"/>
    <dataValidation allowBlank="1" showInputMessage="1" showErrorMessage="1" prompt="توجد وسيلة إيضاح لشريط لون الاكتمال  في الخلايا الموجودة على اليسار. يتم تحديث أشرطة الألوان تلقائياً في عمود &quot;التقدم&quot; في جدول &quot;الواجب&quot;" sqref="D2"/>
    <dataValidation allowBlank="1" showInputMessage="1" showErrorMessage="1" prompt="قم بإنشاء &quot;جدول الواجب&quot; في هذا المصنف. أدخل التفاصيل في جدول &quot;الواجبات&quot; بدءاً من الخلية B5 في ورقة العمل هذه" sqref="A1"/>
    <dataValidation allowBlank="1" showInputMessage="1" showErrorMessage="1" prompt="سيتم تمييز تقدم &quot;الواجب&quot; أكبر من أو يساوي 0% ولكن أقل من 40 بالمئة باللون RGB R = 123 G = 209 B = 255" sqref="F2"/>
    <dataValidation allowBlank="1" showInputMessage="1" showErrorMessage="1" prompt="سيتم تمييز تقدم الواجب أكبر من 40% إلى أقل من 75% باللون RGB R = 188 G = 222 B = 182" sqref="G2"/>
    <dataValidation allowBlank="1" showInputMessage="1" showErrorMessage="1" prompt="سيتم تمييز تقدم الواجب أكبر من 75% حتى 99 بالمئة باللون RGB R = 254 G = 198 B = 11" sqref="H2"/>
    <dataValidation allowBlank="1" showInputMessage="1" showErrorMessage="1" prompt="ارتباط التنقل إلى ورقة العمل &quot;تفاصيل الواجب&quot;" sqref="D1"/>
  </dataValidations>
  <hyperlinks>
    <hyperlink ref="D1:H1" location="'تفاصيل الواجب'!A1" tooltip="حدد للانتقال إلى ورقة عمل &quot;تفاصيل الواجب&quot;" display="تفاصيل الواجب &gt;"/>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O22"/>
  <sheetViews>
    <sheetView showGridLines="0" rightToLeft="1" zoomScaleNormal="100" workbookViewId="0"/>
  </sheetViews>
  <sheetFormatPr defaultColWidth="9.125" defaultRowHeight="30" customHeight="1" x14ac:dyDescent="0.2"/>
  <cols>
    <col min="1" max="1" width="2.75" style="19" customWidth="1"/>
    <col min="2" max="2" width="19" style="20" customWidth="1"/>
    <col min="3" max="3" width="26.125" style="21" customWidth="1"/>
    <col min="4" max="4" width="23.625" style="21" customWidth="1"/>
    <col min="5" max="6" width="16.25" style="14" customWidth="1"/>
    <col min="7" max="7" width="13.875" style="14" customWidth="1"/>
    <col min="8" max="8" width="2.625" style="14" customWidth="1"/>
    <col min="9" max="13" width="10.625" style="14" customWidth="1"/>
    <col min="14" max="14" width="9.125" style="14"/>
    <col min="15" max="15" width="2.75" style="14" customWidth="1"/>
    <col min="16" max="16384" width="9.125" style="14"/>
  </cols>
  <sheetData>
    <row r="1" spans="1:15" s="1" customFormat="1" ht="37.5" customHeight="1" x14ac:dyDescent="0.2">
      <c r="A1" s="14"/>
      <c r="B1" s="30" t="s">
        <v>32</v>
      </c>
      <c r="C1" s="30"/>
      <c r="D1" s="30"/>
      <c r="E1" s="30"/>
      <c r="F1" s="30"/>
      <c r="G1" s="30"/>
      <c r="H1" s="30"/>
      <c r="I1" s="30"/>
      <c r="J1" s="30"/>
      <c r="K1" s="30"/>
      <c r="L1" s="27" t="s">
        <v>39</v>
      </c>
      <c r="M1" s="27"/>
      <c r="N1" s="27"/>
      <c r="O1" s="3"/>
    </row>
    <row r="2" spans="1:15" ht="50.1" customHeight="1" x14ac:dyDescent="0.2">
      <c r="A2" s="14"/>
      <c r="B2" s="29" t="s">
        <v>33</v>
      </c>
      <c r="C2" s="29"/>
      <c r="D2" s="29"/>
      <c r="E2" s="29"/>
      <c r="F2" s="29"/>
      <c r="G2" s="29"/>
      <c r="H2" s="29"/>
      <c r="I2" s="29"/>
      <c r="J2" s="29"/>
      <c r="K2" s="29"/>
      <c r="L2" s="29"/>
      <c r="M2" s="29"/>
      <c r="N2" s="29"/>
      <c r="O2" s="29"/>
    </row>
    <row r="3" spans="1:15" ht="23.25" x14ac:dyDescent="0.2">
      <c r="A3" s="18"/>
      <c r="B3" s="33" t="s">
        <v>21</v>
      </c>
      <c r="C3" s="33" t="s">
        <v>15</v>
      </c>
      <c r="D3" s="33" t="s">
        <v>2</v>
      </c>
      <c r="E3" s="33" t="s">
        <v>26</v>
      </c>
      <c r="F3" s="33" t="s">
        <v>28</v>
      </c>
      <c r="G3" s="33" t="s">
        <v>30</v>
      </c>
      <c r="H3" s="3"/>
      <c r="I3" s="28" t="s">
        <v>35</v>
      </c>
      <c r="J3" s="28"/>
      <c r="K3" s="28" t="s">
        <v>37</v>
      </c>
      <c r="L3" s="28"/>
      <c r="M3" s="28" t="s">
        <v>40</v>
      </c>
      <c r="N3" s="28"/>
      <c r="O3" s="28"/>
    </row>
    <row r="4" spans="1:15" ht="15" x14ac:dyDescent="0.2">
      <c r="B4" s="35" t="s">
        <v>22</v>
      </c>
      <c r="C4" s="35" t="s">
        <v>16</v>
      </c>
      <c r="D4" s="36" t="s">
        <v>3</v>
      </c>
      <c r="E4" s="25">
        <v>43177</v>
      </c>
      <c r="F4" s="25">
        <v>43237</v>
      </c>
      <c r="G4" s="26">
        <v>1</v>
      </c>
      <c r="H4" s="3"/>
      <c r="I4" s="28"/>
      <c r="J4" s="28"/>
      <c r="K4" s="28"/>
      <c r="L4" s="28"/>
      <c r="M4" s="28"/>
      <c r="N4" s="28"/>
      <c r="O4" s="28"/>
    </row>
    <row r="5" spans="1:15" ht="15" x14ac:dyDescent="0.2">
      <c r="B5" s="34"/>
      <c r="C5" s="34"/>
      <c r="D5" s="36" t="s">
        <v>7</v>
      </c>
      <c r="E5" s="25">
        <v>43182</v>
      </c>
      <c r="F5" s="25">
        <v>43227</v>
      </c>
      <c r="G5" s="26">
        <v>0.5</v>
      </c>
      <c r="H5" s="3"/>
      <c r="I5" s="28"/>
      <c r="J5" s="28"/>
      <c r="K5" s="28"/>
      <c r="L5" s="28"/>
      <c r="M5" s="28"/>
      <c r="N5" s="28"/>
      <c r="O5" s="28"/>
    </row>
    <row r="6" spans="1:15" ht="15" x14ac:dyDescent="0.2">
      <c r="B6" s="34"/>
      <c r="C6" s="34"/>
      <c r="D6" s="36" t="s">
        <v>11</v>
      </c>
      <c r="E6" s="25">
        <v>43197</v>
      </c>
      <c r="F6" s="25">
        <v>43225</v>
      </c>
      <c r="G6" s="26">
        <v>0.75</v>
      </c>
      <c r="H6" s="3"/>
      <c r="I6" s="28"/>
      <c r="J6" s="28"/>
      <c r="K6" s="28"/>
      <c r="L6" s="28"/>
      <c r="M6" s="28"/>
      <c r="N6" s="28"/>
      <c r="O6" s="28"/>
    </row>
    <row r="7" spans="1:15" ht="15" x14ac:dyDescent="0.2">
      <c r="B7" s="34"/>
      <c r="C7" s="36" t="s">
        <v>18</v>
      </c>
      <c r="D7" s="36" t="s">
        <v>14</v>
      </c>
      <c r="E7" s="25">
        <v>43179</v>
      </c>
      <c r="F7" s="25">
        <v>43251</v>
      </c>
      <c r="G7" s="26">
        <v>0.6</v>
      </c>
      <c r="H7" s="3"/>
      <c r="I7" s="28"/>
      <c r="J7" s="28"/>
      <c r="K7" s="28"/>
      <c r="L7" s="28"/>
      <c r="M7" s="28"/>
      <c r="N7" s="28"/>
      <c r="O7" s="28"/>
    </row>
    <row r="8" spans="1:15" ht="15" x14ac:dyDescent="0.2">
      <c r="B8" s="35" t="s">
        <v>23</v>
      </c>
      <c r="C8" s="35" t="s">
        <v>16</v>
      </c>
      <c r="D8" s="36" t="s">
        <v>4</v>
      </c>
      <c r="E8" s="25">
        <v>43187</v>
      </c>
      <c r="F8" s="25">
        <v>43267</v>
      </c>
      <c r="G8" s="26">
        <v>0.1</v>
      </c>
      <c r="H8" s="3"/>
      <c r="I8" s="28"/>
      <c r="J8" s="28"/>
      <c r="K8" s="28"/>
      <c r="L8" s="28"/>
      <c r="M8" s="28"/>
      <c r="N8" s="28"/>
      <c r="O8" s="28"/>
    </row>
    <row r="9" spans="1:15" ht="15" x14ac:dyDescent="0.2">
      <c r="B9" s="34"/>
      <c r="C9" s="34"/>
      <c r="D9" s="36" t="s">
        <v>5</v>
      </c>
      <c r="E9" s="25">
        <v>43192</v>
      </c>
      <c r="F9" s="25">
        <v>43249</v>
      </c>
      <c r="G9" s="26">
        <v>0.8</v>
      </c>
      <c r="H9" s="3"/>
      <c r="I9" s="28"/>
      <c r="J9" s="28"/>
      <c r="K9" s="28"/>
      <c r="L9" s="28"/>
      <c r="M9" s="28"/>
      <c r="N9" s="28"/>
      <c r="O9" s="28"/>
    </row>
    <row r="10" spans="1:15" ht="15" x14ac:dyDescent="0.2">
      <c r="B10" s="34"/>
      <c r="C10" s="34"/>
      <c r="D10" s="36" t="s">
        <v>8</v>
      </c>
      <c r="E10" s="25">
        <v>43173</v>
      </c>
      <c r="F10" s="25">
        <v>43287</v>
      </c>
      <c r="G10" s="26">
        <v>0.3</v>
      </c>
      <c r="H10" s="3"/>
      <c r="I10" s="28"/>
      <c r="J10" s="28"/>
      <c r="K10" s="28"/>
      <c r="L10" s="28"/>
      <c r="M10" s="28"/>
      <c r="N10" s="28"/>
      <c r="O10" s="28"/>
    </row>
    <row r="11" spans="1:15" ht="15" x14ac:dyDescent="0.2">
      <c r="B11" s="35" t="s">
        <v>24</v>
      </c>
      <c r="C11" s="34" t="s">
        <v>16</v>
      </c>
      <c r="D11" s="36" t="s">
        <v>6</v>
      </c>
      <c r="E11" s="25">
        <v>43147</v>
      </c>
      <c r="F11" s="25">
        <v>43247</v>
      </c>
      <c r="G11" s="26">
        <v>0.2</v>
      </c>
      <c r="H11" s="3"/>
      <c r="I11" s="28"/>
      <c r="J11" s="28"/>
      <c r="K11" s="28"/>
      <c r="L11" s="28"/>
      <c r="M11" s="28"/>
      <c r="N11" s="28"/>
      <c r="O11" s="28"/>
    </row>
    <row r="12" spans="1:15" ht="15" x14ac:dyDescent="0.2">
      <c r="B12" s="34"/>
      <c r="C12" s="34"/>
      <c r="D12" s="36" t="s">
        <v>9</v>
      </c>
      <c r="E12" s="25">
        <v>43185</v>
      </c>
      <c r="F12" s="25">
        <v>43231</v>
      </c>
      <c r="G12" s="26">
        <v>0.35</v>
      </c>
      <c r="H12" s="3"/>
      <c r="I12" s="28"/>
      <c r="J12" s="28"/>
      <c r="K12" s="28"/>
      <c r="L12" s="28"/>
      <c r="M12" s="28"/>
      <c r="N12" s="28"/>
      <c r="O12" s="28"/>
    </row>
    <row r="13" spans="1:15" ht="15" x14ac:dyDescent="0.2">
      <c r="B13" s="34"/>
      <c r="C13" s="36" t="s">
        <v>17</v>
      </c>
      <c r="D13" s="36" t="s">
        <v>13</v>
      </c>
      <c r="E13" s="25">
        <v>43194</v>
      </c>
      <c r="F13" s="25">
        <v>43262</v>
      </c>
      <c r="G13" s="26">
        <v>0.55000000000000004</v>
      </c>
      <c r="H13" s="3"/>
      <c r="I13" s="28" t="s">
        <v>36</v>
      </c>
      <c r="J13" s="28"/>
      <c r="K13" s="28" t="s">
        <v>38</v>
      </c>
      <c r="L13" s="28"/>
      <c r="M13" s="16"/>
      <c r="N13" s="16"/>
      <c r="O13" s="16"/>
    </row>
    <row r="14" spans="1:15" ht="15" x14ac:dyDescent="0.2">
      <c r="B14" s="35" t="s">
        <v>25</v>
      </c>
      <c r="C14" s="36" t="s">
        <v>16</v>
      </c>
      <c r="D14" s="36" t="s">
        <v>10</v>
      </c>
      <c r="E14" s="25">
        <v>43197</v>
      </c>
      <c r="F14" s="25">
        <v>43257</v>
      </c>
      <c r="G14" s="26">
        <v>0.4</v>
      </c>
      <c r="H14" s="3"/>
      <c r="I14" s="3"/>
      <c r="J14" s="3"/>
      <c r="K14" s="13"/>
      <c r="L14" s="13"/>
      <c r="M14" s="16"/>
      <c r="N14" s="16"/>
      <c r="O14" s="16"/>
    </row>
    <row r="15" spans="1:15" ht="15" x14ac:dyDescent="0.2">
      <c r="B15" s="34"/>
      <c r="C15" s="36" t="s">
        <v>17</v>
      </c>
      <c r="D15" s="36" t="s">
        <v>12</v>
      </c>
      <c r="E15" s="25">
        <v>43157</v>
      </c>
      <c r="F15" s="25">
        <v>43267</v>
      </c>
      <c r="G15" s="26">
        <v>0.5</v>
      </c>
      <c r="H15" s="3"/>
      <c r="I15" s="13"/>
      <c r="J15" s="13"/>
      <c r="K15" s="13"/>
      <c r="L15" s="13"/>
      <c r="M15" s="16"/>
      <c r="N15" s="16"/>
      <c r="O15" s="16"/>
    </row>
    <row r="16" spans="1:15" ht="30" customHeight="1" x14ac:dyDescent="0.2">
      <c r="B16" s="14"/>
      <c r="C16" s="14"/>
      <c r="D16" s="14"/>
      <c r="H16" s="1"/>
      <c r="I16" s="2"/>
      <c r="J16" s="2"/>
      <c r="K16" s="2"/>
      <c r="L16" s="2"/>
    </row>
    <row r="17" spans="2:12" ht="30" customHeight="1" x14ac:dyDescent="0.2">
      <c r="B17" s="14"/>
      <c r="C17" s="14"/>
      <c r="D17" s="14"/>
      <c r="H17" s="1"/>
      <c r="I17" s="2"/>
      <c r="J17" s="2"/>
      <c r="K17" s="2"/>
      <c r="L17" s="2"/>
    </row>
    <row r="18" spans="2:12" ht="30" customHeight="1" x14ac:dyDescent="0.2">
      <c r="B18" s="14"/>
      <c r="C18" s="14"/>
      <c r="D18" s="14"/>
      <c r="H18" s="1"/>
      <c r="I18" s="2"/>
      <c r="J18" s="2"/>
      <c r="K18" s="2"/>
      <c r="L18" s="2"/>
    </row>
    <row r="19" spans="2:12" ht="30" customHeight="1" x14ac:dyDescent="0.2">
      <c r="B19" s="14"/>
      <c r="C19" s="14"/>
      <c r="D19" s="14"/>
      <c r="H19" s="1"/>
      <c r="I19" s="2"/>
      <c r="J19" s="2"/>
      <c r="K19" s="2"/>
      <c r="L19" s="2"/>
    </row>
    <row r="20" spans="2:12" ht="30" customHeight="1" x14ac:dyDescent="0.2">
      <c r="B20" s="14"/>
      <c r="C20" s="14"/>
      <c r="D20" s="14"/>
      <c r="H20" s="1"/>
      <c r="I20" s="2"/>
      <c r="J20" s="2"/>
      <c r="K20" s="2"/>
      <c r="L20" s="2"/>
    </row>
    <row r="21" spans="2:12" ht="30" customHeight="1" x14ac:dyDescent="0.2">
      <c r="F21" s="14" t="s">
        <v>34</v>
      </c>
      <c r="H21" s="1"/>
      <c r="I21" s="2"/>
      <c r="J21" s="2"/>
      <c r="K21" s="2"/>
      <c r="L21" s="2"/>
    </row>
    <row r="22" spans="2:12" ht="30" customHeight="1" x14ac:dyDescent="0.2">
      <c r="H22" s="1"/>
      <c r="I22" s="2"/>
      <c r="J22" s="2"/>
      <c r="K22" s="2"/>
      <c r="L22" s="2"/>
    </row>
  </sheetData>
  <mergeCells count="14">
    <mergeCell ref="B4:B7"/>
    <mergeCell ref="B8:B10"/>
    <mergeCell ref="B11:B13"/>
    <mergeCell ref="B14:B15"/>
    <mergeCell ref="C4:C6"/>
    <mergeCell ref="C8:C12"/>
    <mergeCell ref="L1:N1"/>
    <mergeCell ref="I13:J13"/>
    <mergeCell ref="K13:L13"/>
    <mergeCell ref="B2:O2"/>
    <mergeCell ref="I3:J12"/>
    <mergeCell ref="K3:L12"/>
    <mergeCell ref="M3:O12"/>
    <mergeCell ref="B1:K1"/>
  </mergeCells>
  <dataValidations count="3">
    <dataValidation allowBlank="1" showInputMessage="1" showErrorMessage="1" prompt="يتم تحديث &quot;تفاصيل الواجب&quot; تلقائياً في جدول &quot;Pivot للواجبات&quot; في ورقة العمل هذه. ارتباط التنقل إلى ورقة العمل &quot;جدول الواجب&quot; في الخلية L1" sqref="A1"/>
    <dataValidation allowBlank="1" showInputMessage="1" showErrorMessage="1" prompt="يوجد العنوان في هذه الخلية. ارتباط التنقل إلى ورقة العمل &quot;جدول الواجب&quot; في الخلية على اليسار. الإرشادات في الخلية أدناه" sqref="B1:K1"/>
    <dataValidation allowBlank="1" showInputMessage="1" showErrorMessage="1" prompt="ارتباط التنقل إلى ورقة العمل &quot;جدول الواجب&quot; في هذه الخلية" sqref="L1:N1"/>
  </dataValidations>
  <hyperlinks>
    <hyperlink ref="L1:N1" location="'جدول الواجب'!A1" tooltip="حدد للانتقال إلى ورقة عمل &quot;جدول الواجب&quot;" display="&lt; جدول الواجب"/>
  </hyperlinks>
  <printOptions horizontalCentered="1"/>
  <pageMargins left="0.25" right="0.25" top="0.75" bottom="0.75" header="0.3" footer="0.3"/>
  <pageSetup paperSize="9"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vt:i4>
      </vt:variant>
      <vt:variant>
        <vt:lpstr>نطاقات تمت تسميتها</vt:lpstr>
      </vt:variant>
      <vt:variant>
        <vt:i4>3</vt:i4>
      </vt:variant>
    </vt:vector>
  </HeadingPairs>
  <TitlesOfParts>
    <vt:vector size="5" baseType="lpstr">
      <vt:lpstr>جدول الواجب</vt:lpstr>
      <vt:lpstr>تفاصيل الواجب</vt:lpstr>
      <vt:lpstr>'تفاصيل الواجب'!Print_Area</vt:lpstr>
      <vt:lpstr>'تفاصيل الواجب'!Print_Titles</vt:lpstr>
      <vt:lpstr>'جدول الواجب'!Print_Titles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2018-04-17T08:01:06Z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